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N:\Výbor\RV\Sekretariát\9VO\2023\Usnesení_1\Ur0237_KVOP_SR2024\"/>
    </mc:Choice>
  </mc:AlternateContent>
  <xr:revisionPtr revIDLastSave="0" documentId="13_ncr:1_{5DB6F378-8D9D-4385-8801-5AE1759CD6F5}" xr6:coauthVersionLast="36" xr6:coauthVersionMax="36" xr10:uidLastSave="{00000000-0000-0000-0000-000000000000}"/>
  <bookViews>
    <workbookView xWindow="0" yWindow="0" windowWidth="38400" windowHeight="17175" xr2:uid="{00000000-000D-0000-FFFF-FFFF00000000}"/>
  </bookViews>
  <sheets>
    <sheet name="T-1-základní ukazatele_MF" sheetId="1" r:id="rId1"/>
    <sheet name="T-2-platy_ OPPP_ mzdy PO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3" l="1"/>
  <c r="F34" i="3" l="1"/>
  <c r="C31" i="3"/>
  <c r="F31" i="3" s="1"/>
  <c r="G21" i="3"/>
  <c r="E14" i="3"/>
  <c r="E21" i="3" s="1"/>
  <c r="D14" i="3"/>
  <c r="D21" i="3" s="1"/>
  <c r="F12" i="3"/>
  <c r="F21" i="3" l="1"/>
</calcChain>
</file>

<file path=xl/sharedStrings.xml><?xml version="1.0" encoding="utf-8"?>
<sst xmlns="http://schemas.openxmlformats.org/spreadsheetml/2006/main" count="118" uniqueCount="95">
  <si>
    <t>Kapitola: 309 Kancelář veřejného ochránce práv</t>
  </si>
  <si>
    <t>Tabulka č. 1</t>
  </si>
  <si>
    <t>Základní ukazatele rozpočtu kapitoly (v Kč) na rok 2024</t>
  </si>
  <si>
    <t>Schválený rozpočet na rok 2023</t>
  </si>
  <si>
    <t>Projekt "Posílení aktivit VOP v ochraně lidských práv" - ukončení realizace k 31.12.2023</t>
  </si>
  <si>
    <t>Dorovnání do schváleného SDV 2024 (vrácení částky 2 204 001 Kč do provozních výdajů - kráceno v rozpočtu 2023)</t>
  </si>
  <si>
    <t>Schválený SDV 2024</t>
  </si>
  <si>
    <t>Požadavek MF - ozdravný balíček z 11.5.2023</t>
  </si>
  <si>
    <t xml:space="preserve">Ukazatel </t>
  </si>
  <si>
    <t xml:space="preserve">Krácení přídělu FKSP na 1 %, krácení provozních výdajů o náhrady v době nemoci </t>
  </si>
  <si>
    <t>Návrh dle MF</t>
  </si>
  <si>
    <t>Příjmy celkem</t>
  </si>
  <si>
    <t>v tom:</t>
  </si>
  <si>
    <t>daňové příjmy</t>
  </si>
  <si>
    <t>nedaňové příjmy, kapitálové příjmy a přijaté transfery celkem</t>
  </si>
  <si>
    <t xml:space="preserve">ostatní nedaňové příjmy, kapitálové příjmy a přijaté transfery </t>
  </si>
  <si>
    <t>příjmy z rozpočtu Evropské unie (EU)</t>
  </si>
  <si>
    <t>příjmy z prostředků finančních mechanismů (FM)</t>
  </si>
  <si>
    <t>Výdaje celkem</t>
  </si>
  <si>
    <t xml:space="preserve">platy a ostatní platby za provedenou práci */ </t>
  </si>
  <si>
    <t>z toho:</t>
  </si>
  <si>
    <t>odchodné</t>
  </si>
  <si>
    <t xml:space="preserve">platy a ostatní platby za provedenou práci (část EU) </t>
  </si>
  <si>
    <t xml:space="preserve">platy a ostatní platby za provedenou práci (část FM) </t>
  </si>
  <si>
    <t xml:space="preserve">povinné pojistné placené zaměstnavatelem </t>
  </si>
  <si>
    <t>povinné pojistné placené zaměstnavatelem (část EU)</t>
  </si>
  <si>
    <t>povinné pojistné placené zaměstnavatelem (část FM)</t>
  </si>
  <si>
    <t>základní příděl fondu kulturních a sociálních potřeb</t>
  </si>
  <si>
    <t>základní příděl fondu kulturních a sociálních potřeb (část EU)</t>
  </si>
  <si>
    <t>základní příděl fondu kulturních a sociálních potřeb (část FM)</t>
  </si>
  <si>
    <t xml:space="preserve">náhrady výdajů spojených s výkonem funkce podle zákona **/ </t>
  </si>
  <si>
    <t>neinvestiční příspěvky zřízeným příspěvkovým organizacím</t>
  </si>
  <si>
    <t>neinvestiční příspěvky zřízeným příspěvkovým organizacím (část EU)</t>
  </si>
  <si>
    <t>neinvestiční příspěvky zřízeným příspěvkovým organizacím (část FM)</t>
  </si>
  <si>
    <t>výdaje na zabezpečení prezidenta republiky po skončení jeho funkce</t>
  </si>
  <si>
    <t>ostatní výdaje (část EU)</t>
  </si>
  <si>
    <t>ostatní výdaje (část FM)</t>
  </si>
  <si>
    <t>Výdaje spolufinancované zcela nebo částečně z rozpočtu EU celkem</t>
  </si>
  <si>
    <t>ze státního rozpočtu</t>
  </si>
  <si>
    <t>podíl rozpočtu EU</t>
  </si>
  <si>
    <t>Výdaje na společné projekty, kterou jsou zcela nebo částečně financovány
 z prostředků FM celkem</t>
  </si>
  <si>
    <t>podíl prostředků FM</t>
  </si>
  <si>
    <t>Součástí návrhu rozpočtu bude komentář a číselné údaje zdůvodňující  změny v rozpočtu kapitoly v rozsahu nad schválený rozpočet N-1.</t>
  </si>
  <si>
    <t>Poznámky:</t>
  </si>
  <si>
    <t>*/   navazuje na propočet výdajů na platy a OPPP za OSS v tabulce č. 2</t>
  </si>
  <si>
    <t>**/ zákon č. 236/1995 Sb.</t>
  </si>
  <si>
    <t>***/ rok (N - 1) = probíhající rozpočtový rok</t>
  </si>
  <si>
    <t>****/ rok N = rok, na který se připravuje návrh zákona o státním rozpočtu</t>
  </si>
  <si>
    <t>Kapitola: 309 - Kancelář veřejného ochránce práv</t>
  </si>
  <si>
    <t>Tabulka č. 2</t>
  </si>
  <si>
    <t>Návrh výdajů na platy zaměstnanců a ostatní platby za provedenou práci (mzdové náklady) a počty zaměstnanců na rok 2024</t>
  </si>
  <si>
    <t>řádek</t>
  </si>
  <si>
    <t>Organizační složky státu</t>
  </si>
  <si>
    <t>Příspěvkové organizace**/</t>
  </si>
  <si>
    <t>výdaje na platy a ostatní platby za provedenou práci</t>
  </si>
  <si>
    <t xml:space="preserve">ostatní  platby za provedenou práci </t>
  </si>
  <si>
    <t>výdaje na platy zaměstnanců</t>
  </si>
  <si>
    <t>počet zaměstnanců</t>
  </si>
  <si>
    <t>mzdové náklady</t>
  </si>
  <si>
    <t>ostatní osobní náklady</t>
  </si>
  <si>
    <t>Ukazatel</t>
  </si>
  <si>
    <t>platby za</t>
  </si>
  <si>
    <t>platy představitelů státní moci a některých orgánů</t>
  </si>
  <si>
    <t xml:space="preserve">na platy </t>
  </si>
  <si>
    <t xml:space="preserve">počet </t>
  </si>
  <si>
    <t>prov.práci</t>
  </si>
  <si>
    <t>v Kč</t>
  </si>
  <si>
    <t xml:space="preserve"> v Kč</t>
  </si>
  <si>
    <t>Prostředky z rozpočtu EU a finančních mechanismů z roku 2023</t>
  </si>
  <si>
    <t>Změny podle vyhlášky*/ v roce (N -1) promítnuté do návrhové základny pro rok 2024</t>
  </si>
  <si>
    <t>Změny podle vyhlášky*/ v roce N bez dopadu na saldo státního rozpočtu v roce 2024</t>
  </si>
  <si>
    <t xml:space="preserve">   přesuny a delimitace v rámci návrhu výdajů na platy a OPPP (mzdové náklady)</t>
  </si>
  <si>
    <t xml:space="preserve">   snížení/zvýšení na vrub ostatních běžných výdajů</t>
  </si>
  <si>
    <t xml:space="preserve">   zvýšení na vrub rezervy vytvořené v kapitole VPS</t>
  </si>
  <si>
    <t xml:space="preserve">Prostředky z rozpočtu EU a finančních mechanismů vybilancované na vrub zvýšených příjmů a výdajů bez národních prostředků na spolufinancování programů </t>
  </si>
  <si>
    <t>Další požadavky (včetně uvedeného komentáře)</t>
  </si>
  <si>
    <t>Návrh rozpočtu na rok 2024</t>
  </si>
  <si>
    <t>Poznámky</t>
  </si>
  <si>
    <t>*/Vyhláškou se rozumí vyhláška, kterou se stanoví rozsah a struktura údajů pro vypracování návrhu zákona o státním rozpočtu a termíny jejich předkládání</t>
  </si>
  <si>
    <t>**/ Pouze kapitola 301 - Kancelář prezidenta republiky</t>
  </si>
  <si>
    <t>Řádek 4 = 5 + 6 + 7</t>
  </si>
  <si>
    <t xml:space="preserve">Řádek 10 = 1 - 2 + 3 + 4 + 8 + 9 </t>
  </si>
  <si>
    <t>Vlivy:</t>
  </si>
  <si>
    <t>Řádek 2:</t>
  </si>
  <si>
    <t>Výdaje na platy zaměstnanců a OPPP - projekt Posílení aktivit VOP zahrnutý v SR 2023 (část FM):</t>
  </si>
  <si>
    <t>Řádek 3:</t>
  </si>
  <si>
    <t>Snížení výdajů na platy zaměstnanců a OPPP - projekt Posílení aktivit VOP zahrnutý v SR 2023 (část SR):</t>
  </si>
  <si>
    <t>Snížení objemu výdajů na platy zaměstnanců o 2 %</t>
  </si>
  <si>
    <t>ostatní výdaje - dopočet do výdajů celkem</t>
  </si>
  <si>
    <t>Schválený rozpočet na rok 2023 bez prostředků finančních mechanismů</t>
  </si>
  <si>
    <t>Krácení užších provozních výdajů o 5 %, krácení výdajů na platy a příslušenství o 2 %</t>
  </si>
  <si>
    <t>8 = suma (5 až 7)</t>
  </si>
  <si>
    <t>Příloha usnesení RV č. 237, str. 1</t>
  </si>
  <si>
    <t>Příloha usnesení RV č. 237, str. 2</t>
  </si>
  <si>
    <t>Řádek 9: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</si>
</sst>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4"/>
      <name val="Times New Roman"/>
      <family val="1"/>
      <charset val="238"/>
    </font>
    <font>
      <sz val="11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0"/>
      <name val="Arial CE"/>
      <family val="2"/>
      <charset val="238"/>
    </font>
    <font>
      <sz val="11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01">
    <border>
      <left/>
      <right/>
      <top/>
      <bottom/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/>
      <diagonal/>
    </border>
    <border>
      <left style="thin">
        <color indexed="64"/>
      </left>
      <right style="thin">
        <color indexed="64"/>
      </right>
      <top style="thick">
        <color indexed="8"/>
      </top>
      <bottom/>
      <diagonal/>
    </border>
    <border>
      <left/>
      <right/>
      <top style="thick">
        <color indexed="8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ck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64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/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ck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/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medium">
        <color indexed="8"/>
      </top>
      <bottom style="thick">
        <color indexed="8"/>
      </bottom>
      <diagonal/>
    </border>
    <border>
      <left style="medium">
        <color indexed="8"/>
      </left>
      <right/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thin">
        <color indexed="8"/>
      </right>
      <top style="medium">
        <color indexed="8"/>
      </top>
      <bottom style="thick">
        <color indexed="8"/>
      </bottom>
      <diagonal/>
    </border>
    <border>
      <left/>
      <right style="thick">
        <color indexed="8"/>
      </right>
      <top style="medium">
        <color indexed="8"/>
      </top>
      <bottom style="thick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ck">
        <color indexed="8"/>
      </bottom>
      <diagonal/>
    </border>
    <border>
      <left style="thin">
        <color indexed="64"/>
      </left>
      <right style="medium">
        <color indexed="64"/>
      </right>
      <top style="thick">
        <color indexed="8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8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3" fillId="0" borderId="0"/>
    <xf numFmtId="0" fontId="13" fillId="0" borderId="0"/>
  </cellStyleXfs>
  <cellXfs count="18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8" xfId="0" applyFont="1" applyBorder="1"/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49" fontId="7" fillId="0" borderId="19" xfId="0" applyNumberFormat="1" applyFont="1" applyBorder="1" applyAlignment="1">
      <alignment vertical="center"/>
    </xf>
    <xf numFmtId="49" fontId="8" fillId="0" borderId="20" xfId="0" applyNumberFormat="1" applyFont="1" applyBorder="1" applyAlignment="1">
      <alignment vertical="center"/>
    </xf>
    <xf numFmtId="49" fontId="8" fillId="0" borderId="21" xfId="0" applyNumberFormat="1" applyFont="1" applyBorder="1" applyAlignment="1">
      <alignment vertical="center"/>
    </xf>
    <xf numFmtId="3" fontId="9" fillId="0" borderId="22" xfId="0" applyNumberFormat="1" applyFont="1" applyFill="1" applyBorder="1" applyAlignment="1">
      <alignment vertical="center"/>
    </xf>
    <xf numFmtId="3" fontId="6" fillId="0" borderId="23" xfId="0" applyNumberFormat="1" applyFont="1" applyFill="1" applyBorder="1" applyAlignment="1">
      <alignment vertical="center"/>
    </xf>
    <xf numFmtId="49" fontId="10" fillId="0" borderId="24" xfId="0" applyNumberFormat="1" applyFont="1" applyBorder="1" applyAlignment="1">
      <alignment vertical="center" wrapText="1"/>
    </xf>
    <xf numFmtId="49" fontId="7" fillId="0" borderId="25" xfId="0" applyNumberFormat="1" applyFont="1" applyBorder="1" applyAlignment="1">
      <alignment vertical="center"/>
    </xf>
    <xf numFmtId="49" fontId="10" fillId="0" borderId="26" xfId="0" applyNumberFormat="1" applyFont="1" applyBorder="1" applyAlignment="1">
      <alignment vertical="center"/>
    </xf>
    <xf numFmtId="3" fontId="9" fillId="0" borderId="26" xfId="0" applyNumberFormat="1" applyFont="1" applyFill="1" applyBorder="1" applyAlignment="1">
      <alignment vertical="center"/>
    </xf>
    <xf numFmtId="49" fontId="10" fillId="0" borderId="24" xfId="0" applyNumberFormat="1" applyFont="1" applyBorder="1" applyAlignment="1">
      <alignment horizontal="left" vertical="center" indent="3"/>
    </xf>
    <xf numFmtId="3" fontId="6" fillId="0" borderId="26" xfId="0" applyNumberFormat="1" applyFont="1" applyFill="1" applyBorder="1" applyAlignment="1">
      <alignment vertical="center"/>
    </xf>
    <xf numFmtId="49" fontId="10" fillId="0" borderId="24" xfId="0" applyNumberFormat="1" applyFont="1" applyFill="1" applyBorder="1" applyAlignment="1">
      <alignment horizontal="left" vertical="center" indent="3"/>
    </xf>
    <xf numFmtId="49" fontId="10" fillId="0" borderId="27" xfId="0" applyNumberFormat="1" applyFont="1" applyFill="1" applyBorder="1" applyAlignment="1">
      <alignment horizontal="right" vertical="center"/>
    </xf>
    <xf numFmtId="49" fontId="10" fillId="0" borderId="25" xfId="0" applyNumberFormat="1" applyFont="1" applyFill="1" applyBorder="1" applyAlignment="1">
      <alignment vertical="center"/>
    </xf>
    <xf numFmtId="3" fontId="11" fillId="0" borderId="26" xfId="0" applyNumberFormat="1" applyFont="1" applyFill="1" applyBorder="1" applyAlignment="1">
      <alignment vertical="center"/>
    </xf>
    <xf numFmtId="3" fontId="2" fillId="0" borderId="26" xfId="0" applyNumberFormat="1" applyFont="1" applyFill="1" applyBorder="1" applyAlignment="1">
      <alignment vertical="center"/>
    </xf>
    <xf numFmtId="49" fontId="10" fillId="0" borderId="0" xfId="0" applyNumberFormat="1" applyFont="1" applyFill="1" applyBorder="1" applyAlignment="1">
      <alignment horizontal="right" vertical="center"/>
    </xf>
    <xf numFmtId="49" fontId="10" fillId="0" borderId="28" xfId="0" applyNumberFormat="1" applyFont="1" applyFill="1" applyBorder="1" applyAlignment="1">
      <alignment vertical="center"/>
    </xf>
    <xf numFmtId="3" fontId="11" fillId="0" borderId="29" xfId="0" applyNumberFormat="1" applyFont="1" applyFill="1" applyBorder="1" applyAlignment="1">
      <alignment vertical="center"/>
    </xf>
    <xf numFmtId="3" fontId="2" fillId="0" borderId="29" xfId="0" applyNumberFormat="1" applyFont="1" applyFill="1" applyBorder="1" applyAlignment="1">
      <alignment vertical="center"/>
    </xf>
    <xf numFmtId="49" fontId="10" fillId="0" borderId="30" xfId="0" applyNumberFormat="1" applyFont="1" applyFill="1" applyBorder="1" applyAlignment="1">
      <alignment vertical="center"/>
    </xf>
    <xf numFmtId="49" fontId="10" fillId="0" borderId="31" xfId="0" applyNumberFormat="1" applyFont="1" applyFill="1" applyBorder="1" applyAlignment="1">
      <alignment vertical="center"/>
    </xf>
    <xf numFmtId="49" fontId="10" fillId="0" borderId="32" xfId="0" applyNumberFormat="1" applyFont="1" applyFill="1" applyBorder="1" applyAlignment="1">
      <alignment vertical="center"/>
    </xf>
    <xf numFmtId="3" fontId="11" fillId="0" borderId="33" xfId="0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vertical="center"/>
    </xf>
    <xf numFmtId="49" fontId="10" fillId="0" borderId="34" xfId="0" applyNumberFormat="1" applyFont="1" applyFill="1" applyBorder="1" applyAlignment="1">
      <alignment vertical="center"/>
    </xf>
    <xf numFmtId="49" fontId="10" fillId="0" borderId="35" xfId="0" applyNumberFormat="1" applyFont="1" applyFill="1" applyBorder="1" applyAlignment="1">
      <alignment vertical="center"/>
    </xf>
    <xf numFmtId="49" fontId="10" fillId="0" borderId="36" xfId="0" applyNumberFormat="1" applyFont="1" applyFill="1" applyBorder="1" applyAlignment="1">
      <alignment vertical="center"/>
    </xf>
    <xf numFmtId="3" fontId="11" fillId="0" borderId="37" xfId="0" applyNumberFormat="1" applyFont="1" applyFill="1" applyBorder="1" applyAlignment="1">
      <alignment vertical="center"/>
    </xf>
    <xf numFmtId="3" fontId="2" fillId="0" borderId="37" xfId="0" applyNumberFormat="1" applyFont="1" applyFill="1" applyBorder="1" applyAlignment="1">
      <alignment vertical="center"/>
    </xf>
    <xf numFmtId="49" fontId="7" fillId="0" borderId="38" xfId="0" applyNumberFormat="1" applyFont="1" applyFill="1" applyBorder="1" applyAlignment="1">
      <alignment vertical="center"/>
    </xf>
    <xf numFmtId="49" fontId="10" fillId="0" borderId="39" xfId="0" applyNumberFormat="1" applyFont="1" applyFill="1" applyBorder="1" applyAlignment="1">
      <alignment vertical="center"/>
    </xf>
    <xf numFmtId="49" fontId="10" fillId="0" borderId="40" xfId="0" applyNumberFormat="1" applyFont="1" applyFill="1" applyBorder="1" applyAlignment="1">
      <alignment vertical="center"/>
    </xf>
    <xf numFmtId="3" fontId="9" fillId="0" borderId="41" xfId="0" applyNumberFormat="1" applyFont="1" applyFill="1" applyBorder="1" applyAlignment="1">
      <alignment vertical="center"/>
    </xf>
    <xf numFmtId="3" fontId="6" fillId="0" borderId="41" xfId="0" applyNumberFormat="1" applyFont="1" applyFill="1" applyBorder="1" applyAlignment="1">
      <alignment vertical="center"/>
    </xf>
    <xf numFmtId="49" fontId="10" fillId="0" borderId="24" xfId="0" applyNumberFormat="1" applyFont="1" applyFill="1" applyBorder="1" applyAlignment="1">
      <alignment vertical="center" wrapText="1"/>
    </xf>
    <xf numFmtId="49" fontId="7" fillId="0" borderId="42" xfId="0" applyNumberFormat="1" applyFont="1" applyFill="1" applyBorder="1" applyAlignment="1">
      <alignment vertical="center"/>
    </xf>
    <xf numFmtId="0" fontId="12" fillId="0" borderId="24" xfId="0" applyFont="1" applyFill="1" applyBorder="1"/>
    <xf numFmtId="0" fontId="12" fillId="0" borderId="0" xfId="0" applyFont="1" applyFill="1" applyBorder="1"/>
    <xf numFmtId="49" fontId="7" fillId="0" borderId="39" xfId="0" applyNumberFormat="1" applyFont="1" applyFill="1" applyBorder="1" applyAlignment="1">
      <alignment vertical="center"/>
    </xf>
    <xf numFmtId="3" fontId="6" fillId="0" borderId="43" xfId="0" applyNumberFormat="1" applyFont="1" applyFill="1" applyBorder="1" applyAlignment="1">
      <alignment vertical="center"/>
    </xf>
    <xf numFmtId="0" fontId="6" fillId="0" borderId="44" xfId="0" applyFont="1" applyFill="1" applyBorder="1"/>
    <xf numFmtId="3" fontId="2" fillId="0" borderId="41" xfId="0" applyNumberFormat="1" applyFont="1" applyFill="1" applyBorder="1" applyAlignment="1">
      <alignment vertical="center"/>
    </xf>
    <xf numFmtId="49" fontId="10" fillId="0" borderId="24" xfId="0" applyNumberFormat="1" applyFont="1" applyFill="1" applyBorder="1" applyAlignment="1">
      <alignment vertical="center"/>
    </xf>
    <xf numFmtId="49" fontId="10" fillId="0" borderId="45" xfId="0" applyNumberFormat="1" applyFont="1" applyFill="1" applyBorder="1" applyAlignment="1">
      <alignment vertical="center"/>
    </xf>
    <xf numFmtId="49" fontId="10" fillId="0" borderId="46" xfId="0" applyNumberFormat="1" applyFont="1" applyFill="1" applyBorder="1" applyAlignment="1">
      <alignment horizontal="right" vertical="center"/>
    </xf>
    <xf numFmtId="49" fontId="10" fillId="0" borderId="47" xfId="0" applyNumberFormat="1" applyFont="1" applyFill="1" applyBorder="1" applyAlignment="1">
      <alignment vertical="center"/>
    </xf>
    <xf numFmtId="3" fontId="11" fillId="0" borderId="48" xfId="0" applyNumberFormat="1" applyFont="1" applyFill="1" applyBorder="1" applyAlignment="1">
      <alignment vertical="center" wrapText="1"/>
    </xf>
    <xf numFmtId="3" fontId="2" fillId="0" borderId="48" xfId="0" applyNumberFormat="1" applyFont="1" applyFill="1" applyBorder="1" applyAlignment="1">
      <alignment vertical="center"/>
    </xf>
    <xf numFmtId="0" fontId="12" fillId="0" borderId="0" xfId="0" applyFont="1"/>
    <xf numFmtId="10" fontId="2" fillId="0" borderId="0" xfId="1" applyNumberFormat="1" applyFont="1" applyAlignment="1">
      <alignment horizontal="left"/>
    </xf>
    <xf numFmtId="3" fontId="6" fillId="0" borderId="50" xfId="0" applyNumberFormat="1" applyFont="1" applyFill="1" applyBorder="1" applyAlignment="1">
      <alignment vertical="center"/>
    </xf>
    <xf numFmtId="0" fontId="12" fillId="0" borderId="51" xfId="0" applyFont="1" applyFill="1" applyBorder="1" applyAlignment="1">
      <alignment vertical="center" wrapText="1"/>
    </xf>
    <xf numFmtId="0" fontId="12" fillId="0" borderId="45" xfId="0" applyFont="1" applyFill="1" applyBorder="1" applyAlignment="1">
      <alignment vertical="center"/>
    </xf>
    <xf numFmtId="0" fontId="12" fillId="0" borderId="52" xfId="0" applyFont="1" applyFill="1" applyBorder="1" applyAlignment="1">
      <alignment vertical="center"/>
    </xf>
    <xf numFmtId="0" fontId="12" fillId="0" borderId="0" xfId="0" applyFont="1" applyFill="1"/>
    <xf numFmtId="0" fontId="2" fillId="0" borderId="0" xfId="0" applyFont="1" applyFill="1"/>
    <xf numFmtId="3" fontId="6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55" xfId="0" applyNumberFormat="1" applyFont="1" applyFill="1" applyBorder="1" applyAlignment="1">
      <alignment vertical="center"/>
    </xf>
    <xf numFmtId="3" fontId="2" fillId="0" borderId="25" xfId="0" applyNumberFormat="1" applyFont="1" applyFill="1" applyBorder="1" applyAlignment="1">
      <alignment vertical="center"/>
    </xf>
    <xf numFmtId="0" fontId="2" fillId="0" borderId="17" xfId="0" applyFont="1" applyFill="1" applyBorder="1" applyAlignment="1">
      <alignment horizontal="center" vertical="center" wrapText="1"/>
    </xf>
    <xf numFmtId="3" fontId="6" fillId="0" borderId="89" xfId="0" applyNumberFormat="1" applyFont="1" applyFill="1" applyBorder="1" applyAlignment="1">
      <alignment vertical="center"/>
    </xf>
    <xf numFmtId="3" fontId="9" fillId="0" borderId="25" xfId="0" applyNumberFormat="1" applyFont="1" applyFill="1" applyBorder="1" applyAlignment="1">
      <alignment vertical="center"/>
    </xf>
    <xf numFmtId="3" fontId="6" fillId="0" borderId="25" xfId="0" applyNumberFormat="1" applyFont="1" applyFill="1" applyBorder="1" applyAlignment="1">
      <alignment vertical="center"/>
    </xf>
    <xf numFmtId="3" fontId="2" fillId="0" borderId="28" xfId="0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6" fillId="0" borderId="40" xfId="0" applyNumberFormat="1" applyFont="1" applyFill="1" applyBorder="1" applyAlignment="1">
      <alignment vertical="center"/>
    </xf>
    <xf numFmtId="0" fontId="6" fillId="0" borderId="90" xfId="0" applyFont="1" applyFill="1" applyBorder="1"/>
    <xf numFmtId="3" fontId="2" fillId="0" borderId="52" xfId="0" applyNumberFormat="1" applyFont="1" applyFill="1" applyBorder="1" applyAlignment="1">
      <alignment vertical="center"/>
    </xf>
    <xf numFmtId="0" fontId="2" fillId="0" borderId="91" xfId="0" applyFont="1" applyFill="1" applyBorder="1" applyAlignment="1">
      <alignment horizontal="center" vertical="center" wrapText="1"/>
    </xf>
    <xf numFmtId="3" fontId="6" fillId="0" borderId="92" xfId="0" applyNumberFormat="1" applyFont="1" applyFill="1" applyBorder="1" applyAlignment="1">
      <alignment vertical="center"/>
    </xf>
    <xf numFmtId="3" fontId="9" fillId="0" borderId="93" xfId="0" applyNumberFormat="1" applyFont="1" applyFill="1" applyBorder="1" applyAlignment="1">
      <alignment vertical="center"/>
    </xf>
    <xf numFmtId="3" fontId="6" fillId="0" borderId="93" xfId="0" applyNumberFormat="1" applyFont="1" applyFill="1" applyBorder="1" applyAlignment="1">
      <alignment vertical="center"/>
    </xf>
    <xf numFmtId="3" fontId="2" fillId="0" borderId="93" xfId="0" applyNumberFormat="1" applyFont="1" applyFill="1" applyBorder="1" applyAlignment="1">
      <alignment vertical="center"/>
    </xf>
    <xf numFmtId="3" fontId="2" fillId="0" borderId="94" xfId="0" applyNumberFormat="1" applyFont="1" applyFill="1" applyBorder="1" applyAlignment="1">
      <alignment vertical="center"/>
    </xf>
    <xf numFmtId="3" fontId="2" fillId="0" borderId="95" xfId="0" applyNumberFormat="1" applyFont="1" applyFill="1" applyBorder="1" applyAlignment="1">
      <alignment vertical="center"/>
    </xf>
    <xf numFmtId="3" fontId="2" fillId="0" borderId="96" xfId="0" applyNumberFormat="1" applyFont="1" applyFill="1" applyBorder="1" applyAlignment="1">
      <alignment vertical="center"/>
    </xf>
    <xf numFmtId="3" fontId="6" fillId="0" borderId="97" xfId="0" applyNumberFormat="1" applyFont="1" applyFill="1" applyBorder="1" applyAlignment="1">
      <alignment vertical="center"/>
    </xf>
    <xf numFmtId="3" fontId="2" fillId="0" borderId="98" xfId="0" applyNumberFormat="1" applyFont="1" applyFill="1" applyBorder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Fill="1"/>
    <xf numFmtId="0" fontId="17" fillId="0" borderId="0" xfId="0" applyFont="1"/>
    <xf numFmtId="0" fontId="16" fillId="0" borderId="0" xfId="0" applyFont="1" applyAlignment="1">
      <alignment horizontal="right"/>
    </xf>
    <xf numFmtId="0" fontId="17" fillId="0" borderId="0" xfId="0" applyFont="1" applyFill="1"/>
    <xf numFmtId="0" fontId="17" fillId="0" borderId="0" xfId="0" applyFont="1" applyFill="1" applyAlignment="1">
      <alignment horizontal="center"/>
    </xf>
    <xf numFmtId="0" fontId="14" fillId="0" borderId="0" xfId="0" applyFont="1" applyFill="1"/>
    <xf numFmtId="0" fontId="14" fillId="0" borderId="1" xfId="0" applyFont="1" applyFill="1" applyBorder="1"/>
    <xf numFmtId="0" fontId="14" fillId="0" borderId="24" xfId="0" applyFont="1" applyFill="1" applyBorder="1" applyAlignment="1">
      <alignment vertical="center"/>
    </xf>
    <xf numFmtId="0" fontId="20" fillId="0" borderId="59" xfId="2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/>
    </xf>
    <xf numFmtId="0" fontId="20" fillId="0" borderId="63" xfId="2" applyFont="1" applyFill="1" applyBorder="1" applyAlignment="1">
      <alignment horizontal="center" vertical="center"/>
    </xf>
    <xf numFmtId="0" fontId="20" fillId="0" borderId="29" xfId="2" applyFont="1" applyFill="1" applyBorder="1" applyAlignment="1">
      <alignment horizontal="center" vertical="center"/>
    </xf>
    <xf numFmtId="0" fontId="20" fillId="0" borderId="29" xfId="2" applyFont="1" applyFill="1" applyBorder="1" applyAlignment="1">
      <alignment horizontal="center" vertical="center" wrapText="1"/>
    </xf>
    <xf numFmtId="0" fontId="20" fillId="0" borderId="64" xfId="3" applyFont="1" applyFill="1" applyBorder="1" applyAlignment="1">
      <alignment horizontal="center" vertical="center" wrapText="1"/>
    </xf>
    <xf numFmtId="0" fontId="20" fillId="0" borderId="28" xfId="2" applyFont="1" applyFill="1" applyBorder="1" applyAlignment="1">
      <alignment horizontal="center" vertical="center"/>
    </xf>
    <xf numFmtId="0" fontId="20" fillId="0" borderId="65" xfId="3" applyFont="1" applyFill="1" applyBorder="1" applyAlignment="1">
      <alignment horizontal="center" vertical="center" wrapText="1"/>
    </xf>
    <xf numFmtId="0" fontId="20" fillId="0" borderId="66" xfId="0" applyFont="1" applyFill="1" applyBorder="1" applyAlignment="1">
      <alignment vertical="center"/>
    </xf>
    <xf numFmtId="0" fontId="20" fillId="0" borderId="67" xfId="0" applyFont="1" applyFill="1" applyBorder="1" applyAlignment="1">
      <alignment horizontal="center" vertical="center"/>
    </xf>
    <xf numFmtId="3" fontId="14" fillId="0" borderId="68" xfId="0" applyNumberFormat="1" applyFont="1" applyFill="1" applyBorder="1" applyAlignment="1">
      <alignment horizontal="right" vertical="center" indent="1"/>
    </xf>
    <xf numFmtId="3" fontId="14" fillId="0" borderId="69" xfId="0" applyNumberFormat="1" applyFont="1" applyFill="1" applyBorder="1" applyAlignment="1">
      <alignment horizontal="right" vertical="center" indent="1"/>
    </xf>
    <xf numFmtId="4" fontId="14" fillId="0" borderId="70" xfId="0" applyNumberFormat="1" applyFont="1" applyFill="1" applyBorder="1" applyAlignment="1">
      <alignment horizontal="right" vertical="center" indent="1"/>
    </xf>
    <xf numFmtId="3" fontId="14" fillId="0" borderId="71" xfId="0" applyNumberFormat="1" applyFont="1" applyFill="1" applyBorder="1" applyAlignment="1">
      <alignment vertical="center"/>
    </xf>
    <xf numFmtId="3" fontId="14" fillId="0" borderId="69" xfId="0" applyNumberFormat="1" applyFont="1" applyFill="1" applyBorder="1" applyAlignment="1">
      <alignment vertical="center"/>
    </xf>
    <xf numFmtId="3" fontId="14" fillId="0" borderId="72" xfId="0" applyNumberFormat="1" applyFont="1" applyFill="1" applyBorder="1" applyAlignment="1">
      <alignment vertical="center"/>
    </xf>
    <xf numFmtId="0" fontId="21" fillId="0" borderId="38" xfId="0" applyFont="1" applyFill="1" applyBorder="1" applyAlignment="1">
      <alignment vertical="center"/>
    </xf>
    <xf numFmtId="0" fontId="21" fillId="0" borderId="73" xfId="0" applyFont="1" applyFill="1" applyBorder="1" applyAlignment="1">
      <alignment horizontal="center" vertical="center"/>
    </xf>
    <xf numFmtId="3" fontId="14" fillId="0" borderId="74" xfId="0" applyNumberFormat="1" applyFont="1" applyBorder="1" applyAlignment="1">
      <alignment horizontal="right" vertical="center" indent="1"/>
    </xf>
    <xf numFmtId="3" fontId="14" fillId="0" borderId="41" xfId="0" applyNumberFormat="1" applyFont="1" applyBorder="1" applyAlignment="1">
      <alignment horizontal="right" vertical="center" indent="1"/>
    </xf>
    <xf numFmtId="4" fontId="14" fillId="0" borderId="75" xfId="0" applyNumberFormat="1" applyFont="1" applyBorder="1" applyAlignment="1">
      <alignment horizontal="right" vertical="center" indent="1"/>
    </xf>
    <xf numFmtId="3" fontId="14" fillId="0" borderId="40" xfId="0" applyNumberFormat="1" applyFont="1" applyFill="1" applyBorder="1" applyAlignment="1">
      <alignment vertical="center"/>
    </xf>
    <xf numFmtId="3" fontId="14" fillId="0" borderId="41" xfId="0" applyNumberFormat="1" applyFont="1" applyFill="1" applyBorder="1" applyAlignment="1">
      <alignment vertical="center"/>
    </xf>
    <xf numFmtId="3" fontId="14" fillId="0" borderId="76" xfId="0" applyNumberFormat="1" applyFont="1" applyFill="1" applyBorder="1" applyAlignment="1">
      <alignment vertical="center"/>
    </xf>
    <xf numFmtId="0" fontId="21" fillId="0" borderId="77" xfId="0" applyFont="1" applyFill="1" applyBorder="1" applyAlignment="1">
      <alignment vertical="center"/>
    </xf>
    <xf numFmtId="0" fontId="21" fillId="0" borderId="78" xfId="0" applyFont="1" applyFill="1" applyBorder="1" applyAlignment="1">
      <alignment horizontal="center" vertical="center"/>
    </xf>
    <xf numFmtId="3" fontId="14" fillId="0" borderId="79" xfId="0" applyNumberFormat="1" applyFont="1" applyBorder="1" applyAlignment="1">
      <alignment horizontal="right" vertical="center" indent="1"/>
    </xf>
    <xf numFmtId="3" fontId="14" fillId="0" borderId="26" xfId="0" applyNumberFormat="1" applyFont="1" applyBorder="1" applyAlignment="1">
      <alignment horizontal="right" vertical="center" indent="1"/>
    </xf>
    <xf numFmtId="3" fontId="14" fillId="0" borderId="80" xfId="0" applyNumberFormat="1" applyFont="1" applyBorder="1" applyAlignment="1">
      <alignment horizontal="right" vertical="center" indent="1"/>
    </xf>
    <xf numFmtId="3" fontId="14" fillId="0" borderId="25" xfId="0" applyNumberFormat="1" applyFont="1" applyFill="1" applyBorder="1" applyAlignment="1">
      <alignment vertical="center"/>
    </xf>
    <xf numFmtId="3" fontId="14" fillId="0" borderId="26" xfId="0" applyNumberFormat="1" applyFont="1" applyFill="1" applyBorder="1" applyAlignment="1">
      <alignment vertical="center"/>
    </xf>
    <xf numFmtId="3" fontId="14" fillId="0" borderId="81" xfId="0" applyNumberFormat="1" applyFont="1" applyFill="1" applyBorder="1" applyAlignment="1">
      <alignment vertical="center"/>
    </xf>
    <xf numFmtId="3" fontId="14" fillId="0" borderId="79" xfId="0" applyNumberFormat="1" applyFont="1" applyFill="1" applyBorder="1" applyAlignment="1">
      <alignment horizontal="right" vertical="center" indent="1"/>
    </xf>
    <xf numFmtId="0" fontId="21" fillId="0" borderId="77" xfId="0" applyFont="1" applyFill="1" applyBorder="1" applyAlignment="1">
      <alignment vertical="center" wrapText="1"/>
    </xf>
    <xf numFmtId="0" fontId="21" fillId="0" borderId="78" xfId="0" applyFont="1" applyFill="1" applyBorder="1" applyAlignment="1">
      <alignment horizontal="center" vertical="center" wrapText="1"/>
    </xf>
    <xf numFmtId="0" fontId="20" fillId="0" borderId="82" xfId="0" applyFont="1" applyFill="1" applyBorder="1" applyAlignment="1">
      <alignment vertical="center"/>
    </xf>
    <xf numFmtId="0" fontId="20" fillId="0" borderId="83" xfId="0" applyFont="1" applyFill="1" applyBorder="1" applyAlignment="1">
      <alignment horizontal="center" vertical="center"/>
    </xf>
    <xf numFmtId="3" fontId="14" fillId="0" borderId="84" xfId="0" applyNumberFormat="1" applyFont="1" applyFill="1" applyBorder="1" applyAlignment="1">
      <alignment horizontal="right" vertical="center" indent="1"/>
    </xf>
    <xf numFmtId="3" fontId="14" fillId="0" borderId="85" xfId="0" applyNumberFormat="1" applyFont="1" applyFill="1" applyBorder="1" applyAlignment="1">
      <alignment horizontal="right" vertical="center" indent="1"/>
    </xf>
    <xf numFmtId="3" fontId="14" fillId="0" borderId="86" xfId="0" applyNumberFormat="1" applyFont="1" applyFill="1" applyBorder="1" applyAlignment="1">
      <alignment horizontal="right" vertical="center" indent="1"/>
    </xf>
    <xf numFmtId="3" fontId="14" fillId="0" borderId="87" xfId="0" applyNumberFormat="1" applyFont="1" applyFill="1" applyBorder="1" applyAlignment="1">
      <alignment vertical="center"/>
    </xf>
    <xf numFmtId="3" fontId="14" fillId="0" borderId="85" xfId="0" applyNumberFormat="1" applyFont="1" applyFill="1" applyBorder="1" applyAlignment="1">
      <alignment vertical="center"/>
    </xf>
    <xf numFmtId="3" fontId="14" fillId="0" borderId="88" xfId="0" applyNumberFormat="1" applyFont="1" applyFill="1" applyBorder="1" applyAlignment="1">
      <alignment vertical="center"/>
    </xf>
    <xf numFmtId="0" fontId="14" fillId="0" borderId="0" xfId="0" applyFont="1" applyFill="1" applyAlignment="1">
      <alignment horizontal="center"/>
    </xf>
    <xf numFmtId="3" fontId="14" fillId="0" borderId="27" xfId="0" applyNumberFormat="1" applyFont="1" applyFill="1" applyBorder="1" applyAlignment="1">
      <alignment vertical="center"/>
    </xf>
    <xf numFmtId="4" fontId="14" fillId="0" borderId="27" xfId="0" applyNumberFormat="1" applyFont="1" applyFill="1" applyBorder="1" applyAlignment="1">
      <alignment vertical="center"/>
    </xf>
    <xf numFmtId="3" fontId="14" fillId="0" borderId="0" xfId="0" applyNumberFormat="1" applyFont="1" applyFill="1"/>
    <xf numFmtId="4" fontId="14" fillId="0" borderId="0" xfId="0" applyNumberFormat="1" applyFont="1" applyFill="1" applyBorder="1" applyAlignment="1">
      <alignment vertical="center"/>
    </xf>
    <xf numFmtId="49" fontId="14" fillId="0" borderId="0" xfId="0" applyNumberFormat="1" applyFont="1" applyFill="1"/>
    <xf numFmtId="49" fontId="14" fillId="0" borderId="0" xfId="0" applyNumberFormat="1" applyFont="1" applyFill="1" applyAlignment="1">
      <alignment horizontal="center"/>
    </xf>
    <xf numFmtId="49" fontId="19" fillId="0" borderId="0" xfId="0" applyNumberFormat="1" applyFont="1" applyFill="1"/>
    <xf numFmtId="3" fontId="14" fillId="0" borderId="0" xfId="0" applyNumberFormat="1" applyFont="1" applyFill="1" applyAlignment="1">
      <alignment horizontal="right"/>
    </xf>
    <xf numFmtId="3" fontId="14" fillId="0" borderId="0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right"/>
    </xf>
    <xf numFmtId="49" fontId="14" fillId="0" borderId="0" xfId="0" applyNumberFormat="1" applyFont="1" applyFill="1" applyBorder="1"/>
    <xf numFmtId="0" fontId="3" fillId="0" borderId="0" xfId="0" applyFont="1" applyFill="1" applyAlignment="1">
      <alignment horizontal="right"/>
    </xf>
    <xf numFmtId="0" fontId="12" fillId="0" borderId="25" xfId="0" applyFont="1" applyFill="1" applyBorder="1" applyAlignment="1">
      <alignment horizontal="left" vertical="center" wrapText="1"/>
    </xf>
    <xf numFmtId="0" fontId="6" fillId="0" borderId="99" xfId="0" applyFont="1" applyFill="1" applyBorder="1" applyAlignment="1">
      <alignment horizontal="center" vertical="center" wrapText="1"/>
    </xf>
    <xf numFmtId="0" fontId="6" fillId="0" borderId="10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49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20" fillId="0" borderId="62" xfId="2" applyFont="1" applyFill="1" applyBorder="1" applyAlignment="1">
      <alignment horizontal="center" vertical="center" wrapText="1"/>
    </xf>
    <xf numFmtId="0" fontId="22" fillId="0" borderId="26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textRotation="90"/>
    </xf>
    <xf numFmtId="0" fontId="19" fillId="0" borderId="56" xfId="0" applyFont="1" applyFill="1" applyBorder="1" applyAlignment="1">
      <alignment horizontal="center" wrapText="1"/>
    </xf>
    <xf numFmtId="0" fontId="19" fillId="0" borderId="57" xfId="0" applyFont="1" applyFill="1" applyBorder="1" applyAlignment="1">
      <alignment horizontal="center" wrapText="1"/>
    </xf>
    <xf numFmtId="0" fontId="20" fillId="0" borderId="58" xfId="2" applyFont="1" applyFill="1" applyBorder="1" applyAlignment="1">
      <alignment horizontal="center" vertical="center" wrapText="1"/>
    </xf>
    <xf numFmtId="0" fontId="20" fillId="0" borderId="59" xfId="2" applyFont="1" applyFill="1" applyBorder="1" applyAlignment="1">
      <alignment horizontal="center" vertical="center" wrapText="1"/>
    </xf>
    <xf numFmtId="0" fontId="20" fillId="0" borderId="60" xfId="2" applyFont="1" applyFill="1" applyBorder="1" applyAlignment="1">
      <alignment horizontal="center" vertical="center" wrapText="1"/>
    </xf>
    <xf numFmtId="0" fontId="20" fillId="0" borderId="61" xfId="2" applyFont="1" applyFill="1" applyBorder="1" applyAlignment="1">
      <alignment horizontal="center" vertical="center" wrapText="1"/>
    </xf>
  </cellXfs>
  <cellStyles count="4">
    <cellStyle name="Normální" xfId="0" builtinId="0"/>
    <cellStyle name="normální_344 ÚPV Hejný NR 2012" xfId="3" xr:uid="{00000000-0005-0000-0000-000001000000}"/>
    <cellStyle name="normální_Formulář 2 6 - předáno 12 10 2007 (3)" xfId="2" xr:uid="{00000000-0005-0000-0000-000002000000}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51"/>
  <sheetViews>
    <sheetView tabSelected="1" topLeftCell="A4" zoomScale="80" zoomScaleNormal="80" workbookViewId="0">
      <selection activeCell="Q18" sqref="Q18"/>
    </sheetView>
  </sheetViews>
  <sheetFormatPr defaultRowHeight="15" x14ac:dyDescent="0.25"/>
  <cols>
    <col min="1" max="1" width="4" style="1" customWidth="1"/>
    <col min="2" max="2" width="11.140625" style="1" customWidth="1"/>
    <col min="3" max="3" width="9.5703125" style="1" customWidth="1"/>
    <col min="4" max="4" width="79.140625" style="1" customWidth="1"/>
    <col min="5" max="12" width="17.7109375" style="1" customWidth="1"/>
    <col min="13" max="16384" width="9.140625" style="1"/>
  </cols>
  <sheetData>
    <row r="1" spans="2:13" ht="15.75" x14ac:dyDescent="0.25">
      <c r="J1" s="165" t="s">
        <v>92</v>
      </c>
      <c r="K1" s="165"/>
      <c r="L1" s="165"/>
    </row>
    <row r="2" spans="2:13" ht="18.75" x14ac:dyDescent="0.3">
      <c r="B2" s="174" t="s">
        <v>0</v>
      </c>
      <c r="C2" s="174"/>
      <c r="D2" s="174"/>
      <c r="J2" s="2"/>
      <c r="K2" s="2"/>
      <c r="L2" s="2"/>
    </row>
    <row r="3" spans="2:13" ht="15.75" x14ac:dyDescent="0.25">
      <c r="J3" s="3"/>
      <c r="K3" s="3"/>
      <c r="L3" s="3" t="s">
        <v>1</v>
      </c>
    </row>
    <row r="4" spans="2:13" ht="18.75" x14ac:dyDescent="0.3">
      <c r="B4" s="174" t="s">
        <v>2</v>
      </c>
      <c r="C4" s="174"/>
      <c r="D4" s="174"/>
    </row>
    <row r="5" spans="2:13" ht="16.5" thickBot="1" x14ac:dyDescent="0.3">
      <c r="B5" s="4"/>
      <c r="C5" s="4"/>
      <c r="D5" s="4"/>
    </row>
    <row r="6" spans="2:13" ht="23.25" customHeight="1" thickTop="1" thickBot="1" x14ac:dyDescent="0.3">
      <c r="B6" s="5"/>
      <c r="C6" s="6"/>
      <c r="D6" s="7"/>
      <c r="E6" s="175" t="s">
        <v>3</v>
      </c>
      <c r="F6" s="176" t="s">
        <v>4</v>
      </c>
      <c r="G6" s="172" t="s">
        <v>89</v>
      </c>
      <c r="H6" s="172" t="s">
        <v>5</v>
      </c>
      <c r="I6" s="167" t="s">
        <v>6</v>
      </c>
      <c r="J6" s="169" t="s">
        <v>7</v>
      </c>
      <c r="K6" s="169"/>
      <c r="L6" s="169"/>
      <c r="M6" s="8"/>
    </row>
    <row r="7" spans="2:13" ht="122.25" customHeight="1" thickTop="1" thickBot="1" x14ac:dyDescent="0.3">
      <c r="B7" s="170" t="s">
        <v>8</v>
      </c>
      <c r="C7" s="170"/>
      <c r="D7" s="170"/>
      <c r="E7" s="175"/>
      <c r="F7" s="177"/>
      <c r="G7" s="173"/>
      <c r="H7" s="173"/>
      <c r="I7" s="168"/>
      <c r="J7" s="9" t="s">
        <v>90</v>
      </c>
      <c r="K7" s="10" t="s">
        <v>9</v>
      </c>
      <c r="L7" s="11" t="s">
        <v>10</v>
      </c>
      <c r="M7" s="8"/>
    </row>
    <row r="8" spans="2:13" ht="16.5" thickTop="1" thickBot="1" x14ac:dyDescent="0.3">
      <c r="B8" s="12"/>
      <c r="C8" s="13"/>
      <c r="D8" s="14"/>
      <c r="E8" s="15">
        <v>1</v>
      </c>
      <c r="F8" s="15">
        <v>2</v>
      </c>
      <c r="G8" s="15">
        <v>3</v>
      </c>
      <c r="H8" s="15">
        <v>4</v>
      </c>
      <c r="I8" s="87">
        <v>5</v>
      </c>
      <c r="J8" s="77">
        <v>6</v>
      </c>
      <c r="K8" s="15">
        <v>7</v>
      </c>
      <c r="L8" s="15" t="s">
        <v>91</v>
      </c>
      <c r="M8" s="8"/>
    </row>
    <row r="9" spans="2:13" ht="20.100000000000001" customHeight="1" thickTop="1" x14ac:dyDescent="0.25">
      <c r="B9" s="16" t="s">
        <v>11</v>
      </c>
      <c r="C9" s="17"/>
      <c r="D9" s="18"/>
      <c r="E9" s="19">
        <v>7244140</v>
      </c>
      <c r="F9" s="20">
        <v>-6994140</v>
      </c>
      <c r="G9" s="20">
        <v>250000</v>
      </c>
      <c r="H9" s="20">
        <v>250000</v>
      </c>
      <c r="I9" s="88">
        <v>250000</v>
      </c>
      <c r="J9" s="78">
        <v>0</v>
      </c>
      <c r="K9" s="20">
        <v>0</v>
      </c>
      <c r="L9" s="20">
        <v>250000</v>
      </c>
      <c r="M9" s="8"/>
    </row>
    <row r="10" spans="2:13" ht="20.100000000000001" customHeight="1" x14ac:dyDescent="0.25">
      <c r="B10" s="21" t="s">
        <v>12</v>
      </c>
      <c r="C10" s="22" t="s">
        <v>13</v>
      </c>
      <c r="D10" s="23"/>
      <c r="E10" s="24">
        <v>0</v>
      </c>
      <c r="F10" s="24"/>
      <c r="G10" s="24">
        <v>0</v>
      </c>
      <c r="H10" s="24">
        <v>0</v>
      </c>
      <c r="I10" s="89">
        <v>0</v>
      </c>
      <c r="J10" s="79">
        <v>0</v>
      </c>
      <c r="K10" s="24">
        <v>0</v>
      </c>
      <c r="L10" s="24">
        <v>0</v>
      </c>
      <c r="M10" s="8"/>
    </row>
    <row r="11" spans="2:13" ht="20.100000000000001" customHeight="1" x14ac:dyDescent="0.25">
      <c r="B11" s="25"/>
      <c r="C11" s="22" t="s">
        <v>14</v>
      </c>
      <c r="D11" s="23"/>
      <c r="E11" s="24">
        <v>7244140</v>
      </c>
      <c r="F11" s="26">
        <v>-6994140</v>
      </c>
      <c r="G11" s="26">
        <v>250000</v>
      </c>
      <c r="H11" s="26">
        <v>250000</v>
      </c>
      <c r="I11" s="90">
        <v>250000</v>
      </c>
      <c r="J11" s="80">
        <v>0</v>
      </c>
      <c r="K11" s="26">
        <v>0</v>
      </c>
      <c r="L11" s="26">
        <v>250000</v>
      </c>
      <c r="M11" s="8"/>
    </row>
    <row r="12" spans="2:13" ht="20.100000000000001" customHeight="1" x14ac:dyDescent="0.25">
      <c r="B12" s="27"/>
      <c r="C12" s="28" t="s">
        <v>12</v>
      </c>
      <c r="D12" s="29" t="s">
        <v>15</v>
      </c>
      <c r="E12" s="30">
        <v>250000</v>
      </c>
      <c r="F12" s="31"/>
      <c r="G12" s="31">
        <v>250000</v>
      </c>
      <c r="H12" s="31">
        <v>250000</v>
      </c>
      <c r="I12" s="91">
        <v>250000</v>
      </c>
      <c r="J12" s="76">
        <v>0</v>
      </c>
      <c r="K12" s="31">
        <v>0</v>
      </c>
      <c r="L12" s="31">
        <v>250000</v>
      </c>
      <c r="M12" s="8"/>
    </row>
    <row r="13" spans="2:13" ht="20.100000000000001" customHeight="1" x14ac:dyDescent="0.25">
      <c r="B13" s="27"/>
      <c r="C13" s="32"/>
      <c r="D13" s="33" t="s">
        <v>16</v>
      </c>
      <c r="E13" s="34">
        <v>0</v>
      </c>
      <c r="F13" s="35"/>
      <c r="G13" s="35">
        <v>0</v>
      </c>
      <c r="H13" s="35">
        <v>0</v>
      </c>
      <c r="I13" s="92">
        <v>0</v>
      </c>
      <c r="J13" s="81">
        <v>0</v>
      </c>
      <c r="K13" s="35">
        <v>0</v>
      </c>
      <c r="L13" s="35">
        <v>0</v>
      </c>
      <c r="M13" s="8"/>
    </row>
    <row r="14" spans="2:13" ht="20.100000000000001" customHeight="1" thickBot="1" x14ac:dyDescent="0.3">
      <c r="B14" s="36"/>
      <c r="C14" s="37"/>
      <c r="D14" s="38" t="s">
        <v>17</v>
      </c>
      <c r="E14" s="39">
        <v>6994140</v>
      </c>
      <c r="F14" s="40">
        <v>-6994140</v>
      </c>
      <c r="G14" s="40">
        <v>0</v>
      </c>
      <c r="H14" s="40">
        <v>0</v>
      </c>
      <c r="I14" s="93">
        <v>0</v>
      </c>
      <c r="J14" s="82">
        <v>0</v>
      </c>
      <c r="K14" s="40">
        <v>0</v>
      </c>
      <c r="L14" s="40">
        <v>0</v>
      </c>
      <c r="M14" s="8"/>
    </row>
    <row r="15" spans="2:13" ht="12" customHeight="1" x14ac:dyDescent="0.25">
      <c r="B15" s="41"/>
      <c r="C15" s="42"/>
      <c r="D15" s="43"/>
      <c r="E15" s="44"/>
      <c r="F15" s="45"/>
      <c r="G15" s="45"/>
      <c r="H15" s="45"/>
      <c r="I15" s="94"/>
      <c r="J15" s="83"/>
      <c r="K15" s="45"/>
      <c r="L15" s="45"/>
      <c r="M15" s="8"/>
    </row>
    <row r="16" spans="2:13" ht="15.75" customHeight="1" x14ac:dyDescent="0.25">
      <c r="B16" s="46" t="s">
        <v>18</v>
      </c>
      <c r="C16" s="47"/>
      <c r="D16" s="48"/>
      <c r="E16" s="49">
        <v>162239700</v>
      </c>
      <c r="F16" s="50">
        <v>-6994140</v>
      </c>
      <c r="G16" s="50">
        <v>155245560</v>
      </c>
      <c r="H16" s="50">
        <v>2204001</v>
      </c>
      <c r="I16" s="95">
        <v>157449561</v>
      </c>
      <c r="J16" s="84">
        <v>-3296565</v>
      </c>
      <c r="K16" s="50">
        <v>-1514142</v>
      </c>
      <c r="L16" s="50">
        <v>152638854</v>
      </c>
      <c r="M16" s="8"/>
    </row>
    <row r="17" spans="2:13" ht="20.100000000000001" customHeight="1" x14ac:dyDescent="0.25">
      <c r="B17" s="51" t="s">
        <v>12</v>
      </c>
      <c r="C17" s="52" t="s">
        <v>19</v>
      </c>
      <c r="D17" s="29"/>
      <c r="E17" s="24">
        <v>97387088</v>
      </c>
      <c r="F17" s="26">
        <v>-5000000</v>
      </c>
      <c r="G17" s="26">
        <v>92387088</v>
      </c>
      <c r="H17" s="26">
        <v>0</v>
      </c>
      <c r="I17" s="90">
        <v>92387088</v>
      </c>
      <c r="J17" s="80">
        <v>-1687894</v>
      </c>
      <c r="K17" s="26">
        <v>0</v>
      </c>
      <c r="L17" s="26">
        <v>90699194</v>
      </c>
      <c r="M17" s="8"/>
    </row>
    <row r="18" spans="2:13" ht="20.100000000000001" customHeight="1" x14ac:dyDescent="0.3">
      <c r="B18" s="53"/>
      <c r="C18" s="28" t="s">
        <v>20</v>
      </c>
      <c r="D18" s="29" t="s">
        <v>21</v>
      </c>
      <c r="E18" s="30">
        <v>0</v>
      </c>
      <c r="F18" s="31">
        <v>0</v>
      </c>
      <c r="G18" s="31">
        <v>0</v>
      </c>
      <c r="H18" s="31">
        <v>0</v>
      </c>
      <c r="I18" s="91">
        <v>0</v>
      </c>
      <c r="J18" s="76">
        <v>0</v>
      </c>
      <c r="K18" s="31">
        <v>0</v>
      </c>
      <c r="L18" s="31">
        <v>0</v>
      </c>
      <c r="M18" s="8"/>
    </row>
    <row r="19" spans="2:13" ht="20.100000000000001" customHeight="1" x14ac:dyDescent="0.3">
      <c r="B19" s="53"/>
      <c r="C19" s="32"/>
      <c r="D19" s="29" t="s">
        <v>22</v>
      </c>
      <c r="E19" s="30">
        <v>0</v>
      </c>
      <c r="F19" s="31">
        <v>0</v>
      </c>
      <c r="G19" s="31">
        <v>0</v>
      </c>
      <c r="H19" s="31">
        <v>0</v>
      </c>
      <c r="I19" s="91">
        <v>0</v>
      </c>
      <c r="J19" s="76">
        <v>0</v>
      </c>
      <c r="K19" s="31">
        <v>0</v>
      </c>
      <c r="L19" s="31">
        <v>0</v>
      </c>
      <c r="M19" s="8"/>
    </row>
    <row r="20" spans="2:13" ht="20.100000000000001" customHeight="1" x14ac:dyDescent="0.3">
      <c r="B20" s="53"/>
      <c r="C20" s="54"/>
      <c r="D20" s="29" t="s">
        <v>23</v>
      </c>
      <c r="E20" s="30">
        <v>4250000</v>
      </c>
      <c r="F20" s="31">
        <v>-4250000</v>
      </c>
      <c r="G20" s="31">
        <v>0</v>
      </c>
      <c r="H20" s="31">
        <v>0</v>
      </c>
      <c r="I20" s="91">
        <v>0</v>
      </c>
      <c r="J20" s="76">
        <v>0</v>
      </c>
      <c r="K20" s="31">
        <v>0</v>
      </c>
      <c r="L20" s="31">
        <v>0</v>
      </c>
      <c r="M20" s="8"/>
    </row>
    <row r="21" spans="2:13" ht="20.100000000000001" customHeight="1" x14ac:dyDescent="0.3">
      <c r="B21" s="53"/>
      <c r="C21" s="55" t="s">
        <v>24</v>
      </c>
      <c r="D21" s="29"/>
      <c r="E21" s="24">
        <v>32646437</v>
      </c>
      <c r="F21" s="26">
        <v>-1419600</v>
      </c>
      <c r="G21" s="26">
        <v>31226837</v>
      </c>
      <c r="H21" s="26">
        <v>0</v>
      </c>
      <c r="I21" s="90">
        <v>31226837</v>
      </c>
      <c r="J21" s="80">
        <v>-570508</v>
      </c>
      <c r="K21" s="26">
        <v>0</v>
      </c>
      <c r="L21" s="26">
        <v>30656329</v>
      </c>
      <c r="M21" s="8"/>
    </row>
    <row r="22" spans="2:13" ht="20.100000000000001" customHeight="1" x14ac:dyDescent="0.3">
      <c r="B22" s="53"/>
      <c r="C22" s="28" t="s">
        <v>20</v>
      </c>
      <c r="D22" s="29" t="s">
        <v>25</v>
      </c>
      <c r="E22" s="30">
        <v>0</v>
      </c>
      <c r="F22" s="31">
        <v>0</v>
      </c>
      <c r="G22" s="31">
        <v>0</v>
      </c>
      <c r="H22" s="31">
        <v>0</v>
      </c>
      <c r="I22" s="91">
        <v>0</v>
      </c>
      <c r="J22" s="76">
        <v>0</v>
      </c>
      <c r="K22" s="31">
        <v>0</v>
      </c>
      <c r="L22" s="31">
        <v>0</v>
      </c>
      <c r="M22" s="8"/>
    </row>
    <row r="23" spans="2:13" ht="20.100000000000001" customHeight="1" x14ac:dyDescent="0.3">
      <c r="B23" s="53"/>
      <c r="C23" s="32"/>
      <c r="D23" s="29" t="s">
        <v>26</v>
      </c>
      <c r="E23" s="30">
        <v>1206660</v>
      </c>
      <c r="F23" s="31">
        <v>-1206660</v>
      </c>
      <c r="G23" s="31">
        <v>0</v>
      </c>
      <c r="H23" s="31">
        <v>0</v>
      </c>
      <c r="I23" s="91">
        <v>0</v>
      </c>
      <c r="J23" s="76">
        <v>0</v>
      </c>
      <c r="K23" s="31">
        <v>0</v>
      </c>
      <c r="L23" s="31">
        <v>0</v>
      </c>
      <c r="M23" s="8"/>
    </row>
    <row r="24" spans="2:13" ht="20.100000000000001" customHeight="1" x14ac:dyDescent="0.3">
      <c r="B24" s="53"/>
      <c r="C24" s="55" t="s">
        <v>27</v>
      </c>
      <c r="D24" s="29"/>
      <c r="E24" s="24">
        <v>1780293</v>
      </c>
      <c r="F24" s="26">
        <v>-84400</v>
      </c>
      <c r="G24" s="26">
        <v>1695893</v>
      </c>
      <c r="H24" s="26">
        <v>0</v>
      </c>
      <c r="I24" s="90">
        <v>1695893</v>
      </c>
      <c r="J24" s="80">
        <v>-16879</v>
      </c>
      <c r="K24" s="26">
        <v>-847947</v>
      </c>
      <c r="L24" s="26">
        <v>831067</v>
      </c>
      <c r="M24" s="8"/>
    </row>
    <row r="25" spans="2:13" ht="20.100000000000001" customHeight="1" x14ac:dyDescent="0.3">
      <c r="B25" s="53"/>
      <c r="C25" s="28" t="s">
        <v>20</v>
      </c>
      <c r="D25" s="29" t="s">
        <v>28</v>
      </c>
      <c r="E25" s="30">
        <v>0</v>
      </c>
      <c r="F25" s="31">
        <v>0</v>
      </c>
      <c r="G25" s="31">
        <v>0</v>
      </c>
      <c r="H25" s="31">
        <v>0</v>
      </c>
      <c r="I25" s="91">
        <v>0</v>
      </c>
      <c r="J25" s="76">
        <v>0</v>
      </c>
      <c r="K25" s="31">
        <v>0</v>
      </c>
      <c r="L25" s="31">
        <v>0</v>
      </c>
      <c r="M25" s="8"/>
    </row>
    <row r="26" spans="2:13" ht="20.100000000000001" customHeight="1" x14ac:dyDescent="0.3">
      <c r="B26" s="53"/>
      <c r="C26" s="32"/>
      <c r="D26" s="29" t="s">
        <v>29</v>
      </c>
      <c r="E26" s="30">
        <v>71740</v>
      </c>
      <c r="F26" s="31">
        <v>-71740</v>
      </c>
      <c r="G26" s="31">
        <v>0</v>
      </c>
      <c r="H26" s="31">
        <v>0</v>
      </c>
      <c r="I26" s="91">
        <v>0</v>
      </c>
      <c r="J26" s="76">
        <v>0</v>
      </c>
      <c r="K26" s="31">
        <v>0</v>
      </c>
      <c r="L26" s="31">
        <v>0</v>
      </c>
      <c r="M26" s="8"/>
    </row>
    <row r="27" spans="2:13" ht="20.100000000000001" customHeight="1" x14ac:dyDescent="0.3">
      <c r="B27" s="53"/>
      <c r="C27" s="55" t="s">
        <v>30</v>
      </c>
      <c r="D27" s="29"/>
      <c r="E27" s="24">
        <v>1413956</v>
      </c>
      <c r="F27" s="26">
        <v>0</v>
      </c>
      <c r="G27" s="26">
        <v>1413956</v>
      </c>
      <c r="H27" s="56">
        <v>0</v>
      </c>
      <c r="I27" s="90">
        <v>1413956</v>
      </c>
      <c r="J27" s="85">
        <v>0</v>
      </c>
      <c r="K27" s="57">
        <v>0</v>
      </c>
      <c r="L27" s="26">
        <v>1413956</v>
      </c>
      <c r="M27" s="8"/>
    </row>
    <row r="28" spans="2:13" ht="20.100000000000001" customHeight="1" x14ac:dyDescent="0.3">
      <c r="B28" s="53"/>
      <c r="C28" s="52" t="s">
        <v>31</v>
      </c>
      <c r="D28" s="29"/>
      <c r="E28" s="30">
        <v>0</v>
      </c>
      <c r="F28" s="31">
        <v>0</v>
      </c>
      <c r="G28" s="31">
        <v>0</v>
      </c>
      <c r="H28" s="31">
        <v>0</v>
      </c>
      <c r="I28" s="91">
        <v>0</v>
      </c>
      <c r="J28" s="76">
        <v>0</v>
      </c>
      <c r="K28" s="58">
        <v>0</v>
      </c>
      <c r="L28" s="31">
        <v>0</v>
      </c>
      <c r="M28" s="8"/>
    </row>
    <row r="29" spans="2:13" ht="20.100000000000001" customHeight="1" x14ac:dyDescent="0.3">
      <c r="B29" s="53"/>
      <c r="C29" s="28" t="s">
        <v>20</v>
      </c>
      <c r="D29" s="29" t="s">
        <v>32</v>
      </c>
      <c r="E29" s="30">
        <v>0</v>
      </c>
      <c r="F29" s="31">
        <v>0</v>
      </c>
      <c r="G29" s="31">
        <v>0</v>
      </c>
      <c r="H29" s="31">
        <v>0</v>
      </c>
      <c r="I29" s="91">
        <v>0</v>
      </c>
      <c r="J29" s="76">
        <v>0</v>
      </c>
      <c r="K29" s="31">
        <v>0</v>
      </c>
      <c r="L29" s="31">
        <v>0</v>
      </c>
      <c r="M29" s="8"/>
    </row>
    <row r="30" spans="2:13" ht="20.100000000000001" customHeight="1" x14ac:dyDescent="0.25">
      <c r="B30" s="59"/>
      <c r="C30" s="32"/>
      <c r="D30" s="29" t="s">
        <v>33</v>
      </c>
      <c r="E30" s="30">
        <v>0</v>
      </c>
      <c r="F30" s="31">
        <v>0</v>
      </c>
      <c r="G30" s="31">
        <v>0</v>
      </c>
      <c r="H30" s="31">
        <v>0</v>
      </c>
      <c r="I30" s="91">
        <v>0</v>
      </c>
      <c r="J30" s="76">
        <v>0</v>
      </c>
      <c r="K30" s="31">
        <v>0</v>
      </c>
      <c r="L30" s="31">
        <v>0</v>
      </c>
      <c r="M30" s="8"/>
    </row>
    <row r="31" spans="2:13" ht="20.100000000000001" customHeight="1" x14ac:dyDescent="0.25">
      <c r="B31" s="51"/>
      <c r="C31" s="55" t="s">
        <v>34</v>
      </c>
      <c r="D31" s="29"/>
      <c r="E31" s="30">
        <v>0</v>
      </c>
      <c r="F31" s="31">
        <v>0</v>
      </c>
      <c r="G31" s="31">
        <v>0</v>
      </c>
      <c r="H31" s="31">
        <v>0</v>
      </c>
      <c r="I31" s="91">
        <v>0</v>
      </c>
      <c r="J31" s="76">
        <v>0</v>
      </c>
      <c r="K31" s="31">
        <v>0</v>
      </c>
      <c r="L31" s="31">
        <v>0</v>
      </c>
      <c r="M31" s="8"/>
    </row>
    <row r="32" spans="2:13" ht="20.100000000000001" customHeight="1" x14ac:dyDescent="0.25">
      <c r="B32" s="27"/>
      <c r="C32" s="52" t="s">
        <v>88</v>
      </c>
      <c r="D32" s="29"/>
      <c r="E32" s="24">
        <v>29011926</v>
      </c>
      <c r="F32" s="26">
        <v>-490140</v>
      </c>
      <c r="G32" s="26">
        <v>28521786</v>
      </c>
      <c r="H32" s="26">
        <v>2204001</v>
      </c>
      <c r="I32" s="90">
        <v>30725787</v>
      </c>
      <c r="J32" s="80">
        <v>-1021284</v>
      </c>
      <c r="K32" s="26">
        <v>-666195</v>
      </c>
      <c r="L32" s="26">
        <v>29038308</v>
      </c>
      <c r="M32" s="8"/>
    </row>
    <row r="33" spans="2:13" ht="20.100000000000001" customHeight="1" x14ac:dyDescent="0.25">
      <c r="B33" s="27"/>
      <c r="C33" s="28" t="s">
        <v>20</v>
      </c>
      <c r="D33" s="29" t="s">
        <v>35</v>
      </c>
      <c r="E33" s="34"/>
      <c r="F33" s="35">
        <v>0</v>
      </c>
      <c r="G33" s="35">
        <v>0</v>
      </c>
      <c r="H33" s="35">
        <v>0</v>
      </c>
      <c r="I33" s="92">
        <v>0</v>
      </c>
      <c r="J33" s="81">
        <v>0</v>
      </c>
      <c r="K33" s="35">
        <v>0</v>
      </c>
      <c r="L33" s="35">
        <v>0</v>
      </c>
      <c r="M33" s="8"/>
    </row>
    <row r="34" spans="2:13" ht="20.100000000000001" customHeight="1" thickBot="1" x14ac:dyDescent="0.3">
      <c r="B34" s="60"/>
      <c r="C34" s="61"/>
      <c r="D34" s="62" t="s">
        <v>36</v>
      </c>
      <c r="E34" s="63">
        <v>1465740</v>
      </c>
      <c r="F34" s="64">
        <v>-1465740</v>
      </c>
      <c r="G34" s="64">
        <v>0</v>
      </c>
      <c r="H34" s="64">
        <v>0</v>
      </c>
      <c r="I34" s="96">
        <v>0</v>
      </c>
      <c r="J34" s="86">
        <v>0</v>
      </c>
      <c r="K34" s="64">
        <v>0</v>
      </c>
      <c r="L34" s="64">
        <v>0</v>
      </c>
      <c r="M34" s="8"/>
    </row>
    <row r="35" spans="2:13" ht="19.5" thickTop="1" x14ac:dyDescent="0.3">
      <c r="B35" s="65"/>
      <c r="C35" s="65"/>
      <c r="D35" s="65"/>
      <c r="K35" s="66"/>
    </row>
    <row r="36" spans="2:13" ht="19.5" thickBot="1" x14ac:dyDescent="0.35">
      <c r="B36" s="65"/>
      <c r="C36" s="65"/>
      <c r="D36" s="65"/>
      <c r="K36" s="66"/>
    </row>
    <row r="37" spans="2:13" ht="25.5" customHeight="1" thickTop="1" x14ac:dyDescent="0.25">
      <c r="B37" s="171" t="s">
        <v>37</v>
      </c>
      <c r="C37" s="171"/>
      <c r="D37" s="171"/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8"/>
    </row>
    <row r="38" spans="2:13" ht="21" customHeight="1" x14ac:dyDescent="0.25">
      <c r="B38" s="68" t="s">
        <v>12</v>
      </c>
      <c r="C38" s="166" t="s">
        <v>38</v>
      </c>
      <c r="D38" s="166"/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8"/>
    </row>
    <row r="39" spans="2:13" ht="21" customHeight="1" thickBot="1" x14ac:dyDescent="0.3">
      <c r="B39" s="69"/>
      <c r="C39" s="70" t="s">
        <v>39</v>
      </c>
      <c r="D39" s="70"/>
      <c r="E39" s="64">
        <v>0</v>
      </c>
      <c r="F39" s="64">
        <v>0</v>
      </c>
      <c r="G39" s="64">
        <v>0</v>
      </c>
      <c r="H39" s="64">
        <v>0</v>
      </c>
      <c r="I39" s="64">
        <v>0</v>
      </c>
      <c r="J39" s="64">
        <v>0</v>
      </c>
      <c r="K39" s="64">
        <v>0</v>
      </c>
      <c r="L39" s="64">
        <v>0</v>
      </c>
      <c r="M39" s="8"/>
    </row>
    <row r="40" spans="2:13" ht="20.25" thickTop="1" thickBot="1" x14ac:dyDescent="0.35">
      <c r="B40" s="71"/>
      <c r="C40" s="71"/>
      <c r="D40" s="71"/>
      <c r="E40" s="72"/>
      <c r="F40" s="72"/>
      <c r="G40" s="72">
        <v>0</v>
      </c>
      <c r="H40" s="72"/>
      <c r="I40" s="72"/>
      <c r="J40" s="72"/>
      <c r="K40" s="72"/>
      <c r="L40" s="72"/>
    </row>
    <row r="41" spans="2:13" ht="33.75" customHeight="1" thickTop="1" x14ac:dyDescent="0.25">
      <c r="B41" s="171" t="s">
        <v>40</v>
      </c>
      <c r="C41" s="171"/>
      <c r="D41" s="171"/>
      <c r="E41" s="67">
        <v>8228400</v>
      </c>
      <c r="F41" s="67">
        <v>-8228400</v>
      </c>
      <c r="G41" s="67">
        <v>0</v>
      </c>
      <c r="H41" s="67">
        <v>0</v>
      </c>
      <c r="I41" s="67">
        <v>0</v>
      </c>
      <c r="J41" s="67">
        <v>0</v>
      </c>
      <c r="K41" s="67">
        <v>0</v>
      </c>
      <c r="L41" s="73">
        <v>0</v>
      </c>
    </row>
    <row r="42" spans="2:13" ht="20.25" customHeight="1" x14ac:dyDescent="0.25">
      <c r="B42" s="68" t="s">
        <v>12</v>
      </c>
      <c r="C42" s="166" t="s">
        <v>38</v>
      </c>
      <c r="D42" s="166"/>
      <c r="E42" s="58">
        <v>1234260</v>
      </c>
      <c r="F42" s="58">
        <v>-1234260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74">
        <v>0</v>
      </c>
    </row>
    <row r="43" spans="2:13" ht="19.5" thickBot="1" x14ac:dyDescent="0.3">
      <c r="B43" s="69"/>
      <c r="C43" s="70" t="s">
        <v>41</v>
      </c>
      <c r="D43" s="70"/>
      <c r="E43" s="64">
        <v>6994140</v>
      </c>
      <c r="F43" s="64">
        <v>-6994140</v>
      </c>
      <c r="G43" s="64">
        <v>0</v>
      </c>
      <c r="H43" s="64">
        <v>0</v>
      </c>
      <c r="I43" s="64">
        <v>0</v>
      </c>
      <c r="J43" s="64">
        <v>0</v>
      </c>
      <c r="K43" s="64">
        <v>0</v>
      </c>
      <c r="L43" s="75">
        <v>0</v>
      </c>
    </row>
    <row r="44" spans="2:13" ht="15.75" thickTop="1" x14ac:dyDescent="0.25"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</row>
    <row r="45" spans="2:13" ht="15.75" x14ac:dyDescent="0.25">
      <c r="B45" s="4" t="s">
        <v>42</v>
      </c>
      <c r="C45" s="4"/>
      <c r="D45" s="4"/>
    </row>
    <row r="47" spans="2:13" x14ac:dyDescent="0.25">
      <c r="B47" s="1" t="s">
        <v>43</v>
      </c>
    </row>
    <row r="48" spans="2:13" x14ac:dyDescent="0.25">
      <c r="B48" s="1" t="s">
        <v>44</v>
      </c>
    </row>
    <row r="49" spans="2:2" x14ac:dyDescent="0.25">
      <c r="B49" s="1" t="s">
        <v>45</v>
      </c>
    </row>
    <row r="50" spans="2:2" x14ac:dyDescent="0.25">
      <c r="B50" s="1" t="s">
        <v>46</v>
      </c>
    </row>
    <row r="51" spans="2:2" x14ac:dyDescent="0.25">
      <c r="B51" s="1" t="s">
        <v>47</v>
      </c>
    </row>
  </sheetData>
  <sheetProtection selectLockedCells="1" selectUnlockedCells="1"/>
  <mergeCells count="14">
    <mergeCell ref="J1:L1"/>
    <mergeCell ref="C42:D42"/>
    <mergeCell ref="I6:I7"/>
    <mergeCell ref="J6:L6"/>
    <mergeCell ref="B7:D7"/>
    <mergeCell ref="B37:D37"/>
    <mergeCell ref="C38:D38"/>
    <mergeCell ref="B41:D41"/>
    <mergeCell ref="H6:H7"/>
    <mergeCell ref="B2:D2"/>
    <mergeCell ref="B4:D4"/>
    <mergeCell ref="E6:E7"/>
    <mergeCell ref="F6:F7"/>
    <mergeCell ref="G6:G7"/>
  </mergeCells>
  <pageMargins left="0.25" right="0.25" top="0.75" bottom="0.75" header="0.3" footer="0.3"/>
  <pageSetup paperSize="9" scale="46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7"/>
  <sheetViews>
    <sheetView workbookViewId="0">
      <selection activeCell="A10" sqref="A10"/>
    </sheetView>
  </sheetViews>
  <sheetFormatPr defaultRowHeight="15" x14ac:dyDescent="0.25"/>
  <cols>
    <col min="1" max="1" width="88" style="97" customWidth="1"/>
    <col min="2" max="2" width="9.7109375" style="98" customWidth="1"/>
    <col min="3" max="11" width="14.7109375" style="97" customWidth="1"/>
    <col min="12" max="16384" width="9.140625" style="97"/>
  </cols>
  <sheetData>
    <row r="1" spans="1:11" ht="20.25" x14ac:dyDescent="0.3">
      <c r="H1" s="99"/>
      <c r="I1" s="178" t="s">
        <v>93</v>
      </c>
      <c r="J1" s="178"/>
      <c r="K1" s="178"/>
    </row>
    <row r="2" spans="1:11" ht="15.75" x14ac:dyDescent="0.25">
      <c r="A2" s="100" t="s">
        <v>48</v>
      </c>
    </row>
    <row r="3" spans="1:11" ht="15.75" x14ac:dyDescent="0.25">
      <c r="K3" s="101" t="s">
        <v>49</v>
      </c>
    </row>
    <row r="4" spans="1:11" ht="15.75" x14ac:dyDescent="0.25">
      <c r="A4" s="102" t="s">
        <v>50</v>
      </c>
      <c r="B4" s="103"/>
      <c r="C4" s="104"/>
      <c r="D4" s="104"/>
      <c r="E4" s="104"/>
      <c r="F4" s="104"/>
      <c r="G4" s="104"/>
      <c r="H4" s="104"/>
      <c r="I4" s="104"/>
      <c r="J4" s="104"/>
      <c r="K4" s="104"/>
    </row>
    <row r="5" spans="1:11" ht="16.5" thickBot="1" x14ac:dyDescent="0.3">
      <c r="A5" s="102"/>
      <c r="B5" s="103"/>
      <c r="C5" s="104"/>
      <c r="D5" s="104"/>
      <c r="E5" s="104"/>
      <c r="F5" s="104"/>
      <c r="G5" s="104"/>
      <c r="H5" s="104"/>
      <c r="I5" s="104"/>
      <c r="J5" s="104"/>
      <c r="K5" s="104"/>
    </row>
    <row r="6" spans="1:11" ht="16.5" customHeight="1" thickTop="1" thickBot="1" x14ac:dyDescent="0.3">
      <c r="A6" s="105"/>
      <c r="B6" s="181" t="s">
        <v>51</v>
      </c>
      <c r="C6" s="182" t="s">
        <v>52</v>
      </c>
      <c r="D6" s="182"/>
      <c r="E6" s="182"/>
      <c r="F6" s="182"/>
      <c r="G6" s="182"/>
      <c r="H6" s="183" t="s">
        <v>53</v>
      </c>
      <c r="I6" s="183"/>
      <c r="J6" s="183"/>
      <c r="K6" s="183"/>
    </row>
    <row r="7" spans="1:11" ht="20.25" customHeight="1" thickTop="1" thickBot="1" x14ac:dyDescent="0.3">
      <c r="A7" s="106"/>
      <c r="B7" s="181"/>
      <c r="C7" s="184" t="s">
        <v>54</v>
      </c>
      <c r="D7" s="185" t="s">
        <v>55</v>
      </c>
      <c r="E7" s="107" t="s">
        <v>20</v>
      </c>
      <c r="F7" s="185" t="s">
        <v>56</v>
      </c>
      <c r="G7" s="186" t="s">
        <v>57</v>
      </c>
      <c r="H7" s="187" t="s">
        <v>58</v>
      </c>
      <c r="I7" s="185" t="s">
        <v>59</v>
      </c>
      <c r="J7" s="185" t="s">
        <v>56</v>
      </c>
      <c r="K7" s="179" t="s">
        <v>57</v>
      </c>
    </row>
    <row r="8" spans="1:11" ht="15" customHeight="1" thickTop="1" thickBot="1" x14ac:dyDescent="0.3">
      <c r="A8" s="108" t="s">
        <v>60</v>
      </c>
      <c r="B8" s="181"/>
      <c r="C8" s="184"/>
      <c r="D8" s="185" t="s">
        <v>61</v>
      </c>
      <c r="E8" s="180" t="s">
        <v>62</v>
      </c>
      <c r="F8" s="185" t="s">
        <v>63</v>
      </c>
      <c r="G8" s="186" t="s">
        <v>64</v>
      </c>
      <c r="H8" s="187"/>
      <c r="I8" s="185" t="s">
        <v>61</v>
      </c>
      <c r="J8" s="185" t="s">
        <v>63</v>
      </c>
      <c r="K8" s="179" t="s">
        <v>64</v>
      </c>
    </row>
    <row r="9" spans="1:11" ht="30.75" customHeight="1" thickTop="1" thickBot="1" x14ac:dyDescent="0.3">
      <c r="A9" s="106"/>
      <c r="B9" s="181"/>
      <c r="C9" s="184"/>
      <c r="D9" s="185" t="s">
        <v>65</v>
      </c>
      <c r="E9" s="180"/>
      <c r="F9" s="185"/>
      <c r="G9" s="186"/>
      <c r="H9" s="187"/>
      <c r="I9" s="185" t="s">
        <v>65</v>
      </c>
      <c r="J9" s="185"/>
      <c r="K9" s="179"/>
    </row>
    <row r="10" spans="1:11" ht="15" customHeight="1" thickTop="1" thickBot="1" x14ac:dyDescent="0.3">
      <c r="A10" s="106"/>
      <c r="B10" s="181"/>
      <c r="C10" s="109" t="s">
        <v>66</v>
      </c>
      <c r="D10" s="110" t="s">
        <v>66</v>
      </c>
      <c r="E10" s="110" t="s">
        <v>66</v>
      </c>
      <c r="F10" s="111" t="s">
        <v>67</v>
      </c>
      <c r="G10" s="112"/>
      <c r="H10" s="113" t="s">
        <v>66</v>
      </c>
      <c r="I10" s="110" t="s">
        <v>66</v>
      </c>
      <c r="J10" s="111" t="s">
        <v>67</v>
      </c>
      <c r="K10" s="114"/>
    </row>
    <row r="11" spans="1:11" ht="20.100000000000001" customHeight="1" thickBot="1" x14ac:dyDescent="0.3">
      <c r="A11" s="115" t="s">
        <v>3</v>
      </c>
      <c r="B11" s="116">
        <v>1</v>
      </c>
      <c r="C11" s="117">
        <v>97387088</v>
      </c>
      <c r="D11" s="118">
        <v>8792380</v>
      </c>
      <c r="E11" s="118">
        <v>5186400</v>
      </c>
      <c r="F11" s="118">
        <v>88594708</v>
      </c>
      <c r="G11" s="119">
        <v>164.75</v>
      </c>
      <c r="H11" s="120"/>
      <c r="I11" s="121"/>
      <c r="J11" s="121"/>
      <c r="K11" s="122"/>
    </row>
    <row r="12" spans="1:11" ht="20.100000000000001" customHeight="1" x14ac:dyDescent="0.25">
      <c r="A12" s="123" t="s">
        <v>68</v>
      </c>
      <c r="B12" s="124">
        <v>2</v>
      </c>
      <c r="C12" s="125">
        <v>4250000</v>
      </c>
      <c r="D12" s="126">
        <v>680000</v>
      </c>
      <c r="E12" s="126">
        <v>0</v>
      </c>
      <c r="F12" s="126">
        <f>C12-D12</f>
        <v>3570000</v>
      </c>
      <c r="G12" s="127">
        <v>10.75</v>
      </c>
      <c r="H12" s="128"/>
      <c r="I12" s="129"/>
      <c r="J12" s="129"/>
      <c r="K12" s="130"/>
    </row>
    <row r="13" spans="1:11" ht="20.100000000000001" customHeight="1" x14ac:dyDescent="0.25">
      <c r="A13" s="131" t="s">
        <v>69</v>
      </c>
      <c r="B13" s="132">
        <v>3</v>
      </c>
      <c r="C13" s="133">
        <v>-750000</v>
      </c>
      <c r="D13" s="134">
        <v>-120000</v>
      </c>
      <c r="E13" s="134">
        <v>0</v>
      </c>
      <c r="F13" s="126">
        <v>-630000</v>
      </c>
      <c r="G13" s="135">
        <v>0</v>
      </c>
      <c r="H13" s="136"/>
      <c r="I13" s="137"/>
      <c r="J13" s="137"/>
      <c r="K13" s="138"/>
    </row>
    <row r="14" spans="1:11" ht="20.100000000000001" customHeight="1" x14ac:dyDescent="0.25">
      <c r="A14" s="131" t="s">
        <v>70</v>
      </c>
      <c r="B14" s="132">
        <v>4</v>
      </c>
      <c r="C14" s="139">
        <v>0</v>
      </c>
      <c r="D14" s="134">
        <f>SUM(D16:D18)</f>
        <v>0</v>
      </c>
      <c r="E14" s="134">
        <f>SUM(E16:E18)</f>
        <v>0</v>
      </c>
      <c r="F14" s="134">
        <v>0</v>
      </c>
      <c r="G14" s="135">
        <v>0</v>
      </c>
      <c r="H14" s="136"/>
      <c r="I14" s="137"/>
      <c r="J14" s="137"/>
      <c r="K14" s="138"/>
    </row>
    <row r="15" spans="1:11" ht="20.100000000000001" customHeight="1" x14ac:dyDescent="0.25">
      <c r="A15" s="131" t="s">
        <v>12</v>
      </c>
      <c r="B15" s="132"/>
      <c r="C15" s="133"/>
      <c r="D15" s="134"/>
      <c r="E15" s="134"/>
      <c r="F15" s="134"/>
      <c r="G15" s="135"/>
      <c r="H15" s="136"/>
      <c r="I15" s="137"/>
      <c r="J15" s="137"/>
      <c r="K15" s="138"/>
    </row>
    <row r="16" spans="1:11" ht="20.100000000000001" customHeight="1" x14ac:dyDescent="0.25">
      <c r="A16" s="131" t="s">
        <v>71</v>
      </c>
      <c r="B16" s="132">
        <v>5</v>
      </c>
      <c r="C16" s="133">
        <v>0</v>
      </c>
      <c r="D16" s="134">
        <v>0</v>
      </c>
      <c r="E16" s="134">
        <v>0</v>
      </c>
      <c r="F16" s="134">
        <v>0</v>
      </c>
      <c r="G16" s="135">
        <v>0</v>
      </c>
      <c r="H16" s="136"/>
      <c r="I16" s="137"/>
      <c r="J16" s="137"/>
      <c r="K16" s="138"/>
    </row>
    <row r="17" spans="1:14" ht="20.100000000000001" customHeight="1" x14ac:dyDescent="0.25">
      <c r="A17" s="131" t="s">
        <v>72</v>
      </c>
      <c r="B17" s="132">
        <v>6</v>
      </c>
      <c r="C17" s="133">
        <v>0</v>
      </c>
      <c r="D17" s="134">
        <v>0</v>
      </c>
      <c r="E17" s="134">
        <v>0</v>
      </c>
      <c r="F17" s="134">
        <v>0</v>
      </c>
      <c r="G17" s="135">
        <v>0</v>
      </c>
      <c r="H17" s="136"/>
      <c r="I17" s="137"/>
      <c r="J17" s="137"/>
      <c r="K17" s="138"/>
    </row>
    <row r="18" spans="1:14" ht="20.100000000000001" customHeight="1" x14ac:dyDescent="0.25">
      <c r="A18" s="131" t="s">
        <v>73</v>
      </c>
      <c r="B18" s="132">
        <v>7</v>
      </c>
      <c r="C18" s="133">
        <v>0</v>
      </c>
      <c r="D18" s="134">
        <v>0</v>
      </c>
      <c r="E18" s="134">
        <v>0</v>
      </c>
      <c r="F18" s="134">
        <v>0</v>
      </c>
      <c r="G18" s="135">
        <v>0</v>
      </c>
      <c r="H18" s="136"/>
      <c r="I18" s="137"/>
      <c r="J18" s="137"/>
      <c r="K18" s="138"/>
    </row>
    <row r="19" spans="1:14" s="104" customFormat="1" ht="30.75" customHeight="1" x14ac:dyDescent="0.25">
      <c r="A19" s="140" t="s">
        <v>74</v>
      </c>
      <c r="B19" s="141">
        <v>8</v>
      </c>
      <c r="C19" s="133">
        <v>0</v>
      </c>
      <c r="D19" s="134">
        <v>0</v>
      </c>
      <c r="E19" s="134">
        <v>0</v>
      </c>
      <c r="F19" s="134">
        <v>0</v>
      </c>
      <c r="G19" s="135">
        <v>0</v>
      </c>
      <c r="H19" s="136"/>
      <c r="I19" s="137"/>
      <c r="J19" s="137"/>
      <c r="K19" s="138"/>
    </row>
    <row r="20" spans="1:14" ht="20.100000000000001" customHeight="1" thickBot="1" x14ac:dyDescent="0.3">
      <c r="A20" s="131" t="s">
        <v>75</v>
      </c>
      <c r="B20" s="132">
        <v>9</v>
      </c>
      <c r="C20" s="133">
        <v>-1687894</v>
      </c>
      <c r="D20" s="134">
        <v>0</v>
      </c>
      <c r="E20" s="134">
        <v>0</v>
      </c>
      <c r="F20" s="134">
        <v>-1687894</v>
      </c>
      <c r="G20" s="135">
        <v>0</v>
      </c>
      <c r="H20" s="136"/>
      <c r="I20" s="137"/>
      <c r="J20" s="137"/>
      <c r="K20" s="138"/>
    </row>
    <row r="21" spans="1:14" ht="20.100000000000001" customHeight="1" thickBot="1" x14ac:dyDescent="0.3">
      <c r="A21" s="142" t="s">
        <v>76</v>
      </c>
      <c r="B21" s="143">
        <v>10</v>
      </c>
      <c r="C21" s="144">
        <f>C11-C12+C13+C14+C19+C20</f>
        <v>90699194</v>
      </c>
      <c r="D21" s="145">
        <f>D11-D12+D13+D14+D19+D20</f>
        <v>7992380</v>
      </c>
      <c r="E21" s="145">
        <f>E11-E12+E13+E14+E19+E20</f>
        <v>5186400</v>
      </c>
      <c r="F21" s="145">
        <f>F11-F12+F13+F14+F19+F20</f>
        <v>82706814</v>
      </c>
      <c r="G21" s="146">
        <f>G11-G12+G13+G14+G19+G20</f>
        <v>154</v>
      </c>
      <c r="H21" s="147"/>
      <c r="I21" s="148"/>
      <c r="J21" s="148"/>
      <c r="K21" s="149"/>
    </row>
    <row r="22" spans="1:14" ht="15.75" thickTop="1" x14ac:dyDescent="0.25">
      <c r="A22" s="104"/>
      <c r="B22" s="150"/>
      <c r="C22" s="151"/>
      <c r="D22" s="151"/>
      <c r="E22" s="151"/>
      <c r="F22" s="151"/>
      <c r="G22" s="152"/>
      <c r="H22" s="104"/>
      <c r="I22" s="104"/>
      <c r="J22" s="104"/>
      <c r="K22" s="104"/>
    </row>
    <row r="23" spans="1:14" x14ac:dyDescent="0.25">
      <c r="A23" s="104" t="s">
        <v>77</v>
      </c>
      <c r="B23" s="150"/>
      <c r="C23" s="153"/>
      <c r="D23" s="153"/>
      <c r="E23" s="153"/>
      <c r="F23" s="153"/>
      <c r="G23" s="154"/>
      <c r="H23" s="104"/>
      <c r="I23" s="104"/>
      <c r="J23" s="104"/>
      <c r="K23" s="104"/>
    </row>
    <row r="24" spans="1:14" x14ac:dyDescent="0.25">
      <c r="A24" s="104" t="s">
        <v>78</v>
      </c>
      <c r="B24" s="150"/>
      <c r="C24" s="104"/>
      <c r="D24" s="104"/>
      <c r="E24" s="104"/>
      <c r="F24" s="153"/>
      <c r="G24" s="104"/>
      <c r="H24" s="104"/>
      <c r="I24" s="104"/>
      <c r="J24" s="104"/>
      <c r="K24" s="104"/>
      <c r="L24" s="104"/>
      <c r="M24" s="104"/>
      <c r="N24" s="104"/>
    </row>
    <row r="25" spans="1:14" x14ac:dyDescent="0.25">
      <c r="A25" s="104" t="s">
        <v>79</v>
      </c>
      <c r="B25" s="150"/>
      <c r="C25" s="104"/>
      <c r="D25" s="104"/>
      <c r="E25" s="104"/>
      <c r="F25" s="104"/>
      <c r="G25" s="104"/>
      <c r="H25" s="104"/>
      <c r="I25" s="104"/>
      <c r="J25" s="104"/>
      <c r="K25" s="104"/>
    </row>
    <row r="26" spans="1:14" x14ac:dyDescent="0.25">
      <c r="A26" s="104" t="s">
        <v>80</v>
      </c>
      <c r="B26" s="150"/>
      <c r="C26" s="104"/>
      <c r="D26" s="104"/>
      <c r="E26" s="104"/>
      <c r="F26" s="104"/>
      <c r="G26" s="104"/>
      <c r="H26" s="104"/>
      <c r="I26" s="104"/>
      <c r="J26" s="104"/>
      <c r="K26" s="104"/>
    </row>
    <row r="27" spans="1:14" x14ac:dyDescent="0.25">
      <c r="A27" s="104" t="s">
        <v>81</v>
      </c>
      <c r="B27" s="150"/>
      <c r="C27" s="104"/>
      <c r="D27" s="104"/>
      <c r="E27" s="104"/>
      <c r="F27" s="104"/>
      <c r="G27" s="104"/>
      <c r="H27" s="104"/>
      <c r="I27" s="104"/>
      <c r="J27" s="104"/>
      <c r="K27" s="104"/>
    </row>
    <row r="28" spans="1:14" x14ac:dyDescent="0.25">
      <c r="A28" s="104"/>
      <c r="B28" s="150"/>
      <c r="C28" s="104"/>
      <c r="D28" s="104"/>
      <c r="E28" s="104"/>
      <c r="F28" s="104"/>
      <c r="G28" s="104"/>
      <c r="H28" s="104"/>
      <c r="I28" s="104"/>
      <c r="J28" s="104"/>
      <c r="K28" s="104"/>
    </row>
    <row r="29" spans="1:14" x14ac:dyDescent="0.25">
      <c r="A29" s="155" t="s">
        <v>82</v>
      </c>
      <c r="B29" s="156"/>
      <c r="C29" s="155"/>
      <c r="D29" s="155"/>
      <c r="E29" s="155"/>
      <c r="F29" s="104"/>
      <c r="G29" s="104"/>
      <c r="H29" s="104"/>
      <c r="I29" s="104"/>
      <c r="J29" s="104"/>
      <c r="K29" s="104"/>
    </row>
    <row r="30" spans="1:14" x14ac:dyDescent="0.25">
      <c r="A30" s="157" t="s">
        <v>83</v>
      </c>
      <c r="B30" s="156"/>
      <c r="C30" s="155"/>
      <c r="D30" s="155"/>
      <c r="E30" s="155"/>
      <c r="F30" s="104"/>
      <c r="G30" s="104"/>
      <c r="H30" s="104"/>
      <c r="I30" s="104"/>
      <c r="J30" s="104"/>
      <c r="K30" s="104"/>
    </row>
    <row r="31" spans="1:14" x14ac:dyDescent="0.25">
      <c r="A31" s="155" t="s">
        <v>84</v>
      </c>
      <c r="B31" s="156"/>
      <c r="C31" s="158">
        <f>3570000+680000</f>
        <v>4250000</v>
      </c>
      <c r="D31" s="158">
        <v>680000</v>
      </c>
      <c r="E31" s="158">
        <v>0</v>
      </c>
      <c r="F31" s="159">
        <f>C31-D31</f>
        <v>3570000</v>
      </c>
      <c r="G31" s="160">
        <v>10.75</v>
      </c>
      <c r="H31" s="104"/>
      <c r="I31" s="104"/>
      <c r="J31" s="104"/>
      <c r="K31" s="104"/>
    </row>
    <row r="32" spans="1:14" x14ac:dyDescent="0.25">
      <c r="A32" s="155"/>
      <c r="B32" s="156"/>
      <c r="C32" s="155"/>
      <c r="D32" s="155"/>
      <c r="E32" s="155"/>
      <c r="F32" s="104"/>
      <c r="G32" s="104"/>
      <c r="H32" s="104"/>
      <c r="I32" s="104"/>
      <c r="J32" s="104"/>
      <c r="K32" s="104"/>
    </row>
    <row r="33" spans="1:11" x14ac:dyDescent="0.25">
      <c r="A33" s="157" t="s">
        <v>85</v>
      </c>
      <c r="B33" s="156"/>
      <c r="C33" s="155"/>
      <c r="D33" s="155"/>
      <c r="E33" s="155"/>
      <c r="F33" s="104"/>
      <c r="G33" s="104"/>
      <c r="H33" s="104"/>
      <c r="I33" s="104"/>
      <c r="J33" s="104"/>
      <c r="K33" s="104"/>
    </row>
    <row r="34" spans="1:11" x14ac:dyDescent="0.25">
      <c r="A34" s="155" t="s">
        <v>86</v>
      </c>
      <c r="B34" s="156"/>
      <c r="C34" s="158">
        <v>-750000</v>
      </c>
      <c r="D34" s="158">
        <v>-120000</v>
      </c>
      <c r="E34" s="158">
        <v>0</v>
      </c>
      <c r="F34" s="159">
        <f>C34-D34</f>
        <v>-630000</v>
      </c>
      <c r="G34" s="160">
        <v>0</v>
      </c>
      <c r="H34" s="104"/>
      <c r="I34" s="104"/>
      <c r="J34" s="104"/>
      <c r="K34" s="104"/>
    </row>
    <row r="35" spans="1:11" x14ac:dyDescent="0.25">
      <c r="A35" s="161"/>
      <c r="B35" s="162"/>
      <c r="C35" s="163"/>
      <c r="D35" s="163"/>
      <c r="E35" s="163"/>
      <c r="F35" s="163"/>
      <c r="G35" s="163"/>
      <c r="H35" s="104"/>
      <c r="I35" s="104"/>
      <c r="J35" s="104"/>
      <c r="K35" s="104"/>
    </row>
    <row r="36" spans="1:11" x14ac:dyDescent="0.25">
      <c r="A36" s="157" t="s">
        <v>94</v>
      </c>
      <c r="B36" s="162"/>
      <c r="C36" s="163"/>
      <c r="D36" s="163"/>
      <c r="E36" s="163"/>
      <c r="F36" s="163"/>
      <c r="G36" s="163"/>
      <c r="H36" s="104"/>
      <c r="I36" s="104"/>
      <c r="J36" s="104"/>
      <c r="K36" s="104"/>
    </row>
    <row r="37" spans="1:11" x14ac:dyDescent="0.25">
      <c r="A37" s="164" t="s">
        <v>87</v>
      </c>
      <c r="B37" s="162"/>
      <c r="C37" s="163">
        <v>-1687894</v>
      </c>
      <c r="D37" s="163">
        <v>0</v>
      </c>
      <c r="E37" s="163">
        <v>0</v>
      </c>
      <c r="F37" s="163">
        <v>-1687894</v>
      </c>
      <c r="G37" s="160">
        <v>0</v>
      </c>
      <c r="H37" s="104"/>
      <c r="I37" s="104"/>
      <c r="J37" s="104"/>
      <c r="K37" s="104"/>
    </row>
  </sheetData>
  <mergeCells count="13">
    <mergeCell ref="I1:K1"/>
    <mergeCell ref="K7:K9"/>
    <mergeCell ref="E8:E9"/>
    <mergeCell ref="B6:B10"/>
    <mergeCell ref="C6:G6"/>
    <mergeCell ref="H6:K6"/>
    <mergeCell ref="C7:C9"/>
    <mergeCell ref="D7:D9"/>
    <mergeCell ref="F7:F9"/>
    <mergeCell ref="G7:G9"/>
    <mergeCell ref="H7:H9"/>
    <mergeCell ref="I7:I9"/>
    <mergeCell ref="J7:J9"/>
  </mergeCells>
  <pageMargins left="0.7" right="0.7" top="0.78740157499999996" bottom="0.78740157499999996" header="0.3" footer="0.3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T-1-základní ukazatele_MF</vt:lpstr>
      <vt:lpstr>T-2-platy_ OPPP_ mzdy PO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Frkalová Irena</dc:creator>
  <cp:lastModifiedBy>Ing. Monika Kantnerová</cp:lastModifiedBy>
  <cp:lastPrinted>2023-06-08T06:34:43Z</cp:lastPrinted>
  <dcterms:created xsi:type="dcterms:W3CDTF">2023-06-07T06:13:59Z</dcterms:created>
  <dcterms:modified xsi:type="dcterms:W3CDTF">2023-06-08T06:35:17Z</dcterms:modified>
</cp:coreProperties>
</file>