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195"/>
  </bookViews>
  <sheets>
    <sheet name="1c - porovnání letů" sheetId="1" r:id="rId1"/>
  </sheets>
  <externalReferences>
    <externalReference r:id="rId2"/>
    <externalReference r:id="rId3"/>
  </externalReferences>
  <definedNames>
    <definedName name="_xlnm.Print_Titles">'[1]Letadla celk.'!#REF!</definedName>
    <definedName name="_xlnm.Print_Area" localSheetId="0">'1c - porovnání letů'!$A$1:$O$52</definedName>
    <definedName name="_xlnm.Print_Area">#REF!</definedName>
  </definedNames>
  <calcPr calcId="145621"/>
</workbook>
</file>

<file path=xl/calcChain.xml><?xml version="1.0" encoding="utf-8"?>
<calcChain xmlns="http://schemas.openxmlformats.org/spreadsheetml/2006/main">
  <c r="L17" i="1" l="1"/>
  <c r="L15" i="1"/>
  <c r="M21" i="1"/>
  <c r="M19" i="1"/>
  <c r="M17" i="1"/>
  <c r="M15" i="1"/>
  <c r="M13" i="1"/>
  <c r="N17" i="1"/>
  <c r="M23" i="1"/>
  <c r="N23" i="1"/>
  <c r="N19" i="1"/>
  <c r="N21" i="1"/>
  <c r="N15" i="1"/>
</calcChain>
</file>

<file path=xl/sharedStrings.xml><?xml version="1.0" encoding="utf-8"?>
<sst xmlns="http://schemas.openxmlformats.org/spreadsheetml/2006/main" count="21" uniqueCount="21">
  <si>
    <t>USA</t>
  </si>
  <si>
    <t>Velká Británie</t>
  </si>
  <si>
    <t>Německo</t>
  </si>
  <si>
    <t>ostatní</t>
  </si>
  <si>
    <t>CELKEM</t>
  </si>
  <si>
    <t>Období</t>
  </si>
  <si>
    <t>za jednotlivá pololetí</t>
  </si>
  <si>
    <t>I/2016</t>
  </si>
  <si>
    <t>II/2016</t>
  </si>
  <si>
    <t>I/2017</t>
  </si>
  <si>
    <t>II/2017</t>
  </si>
  <si>
    <t>I/2018</t>
  </si>
  <si>
    <t>II/2018</t>
  </si>
  <si>
    <t xml:space="preserve">c ) porovnání počtu přeletů letadel ozbrojených sil jiných států  </t>
  </si>
  <si>
    <t>I/2019</t>
  </si>
  <si>
    <t>II/2019</t>
  </si>
  <si>
    <t>I/2020</t>
  </si>
  <si>
    <t>II/2020</t>
  </si>
  <si>
    <t>I/2021</t>
  </si>
  <si>
    <t>nad územím ČR od roku 2016 do roku 2021</t>
  </si>
  <si>
    <t>II/2021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</si>
</sst>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d/m/yy;@"/>
  </numFmts>
  <fonts count="27" x14ac:knownFonts="1">
    <font>
      <sz val="10"/>
      <name val="Arial"/>
      <charset val="238"/>
    </font>
    <font>
      <sz val="10"/>
      <name val="Arial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theme="0"/>
      <name val="Times New Roman"/>
      <family val="1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1" applyNumberFormat="0" applyFill="0" applyAlignment="0" applyProtection="0"/>
    <xf numFmtId="0" fontId="4" fillId="6" borderId="2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7" borderId="0" applyNumberFormat="0" applyBorder="0" applyAlignment="0" applyProtection="0"/>
    <xf numFmtId="0" fontId="1" fillId="0" borderId="0"/>
    <xf numFmtId="0" fontId="10" fillId="0" borderId="0"/>
    <xf numFmtId="0" fontId="1" fillId="8" borderId="6" applyNumberFormat="0" applyFont="0" applyAlignment="0" applyProtection="0"/>
    <xf numFmtId="0" fontId="11" fillId="0" borderId="7" applyNumberFormat="0" applyFill="0" applyAlignment="0" applyProtection="0"/>
    <xf numFmtId="0" fontId="12" fillId="2" borderId="0" applyNumberFormat="0" applyBorder="0" applyAlignment="0" applyProtection="0"/>
    <xf numFmtId="0" fontId="1" fillId="0" borderId="0"/>
    <xf numFmtId="0" fontId="1" fillId="0" borderId="0"/>
    <xf numFmtId="0" fontId="13" fillId="0" borderId="0" applyNumberFormat="0" applyFill="0" applyBorder="0" applyAlignment="0" applyProtection="0"/>
    <xf numFmtId="0" fontId="14" fillId="3" borderId="8" applyNumberFormat="0" applyAlignment="0" applyProtection="0"/>
    <xf numFmtId="0" fontId="15" fillId="9" borderId="8" applyNumberFormat="0" applyAlignment="0" applyProtection="0"/>
    <xf numFmtId="0" fontId="16" fillId="9" borderId="9" applyNumberFormat="0" applyAlignment="0" applyProtection="0"/>
    <xf numFmtId="0" fontId="17" fillId="0" borderId="0" applyNumberFormat="0" applyFill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13" borderId="0" applyNumberFormat="0" applyBorder="0" applyAlignment="0" applyProtection="0"/>
  </cellStyleXfs>
  <cellXfs count="46">
    <xf numFmtId="0" fontId="0" fillId="0" borderId="0" xfId="0"/>
    <xf numFmtId="3" fontId="22" fillId="0" borderId="10" xfId="20" applyNumberFormat="1" applyFont="1" applyBorder="1" applyAlignment="1">
      <alignment horizontal="center" vertical="center"/>
    </xf>
    <xf numFmtId="0" fontId="19" fillId="0" borderId="0" xfId="21" applyFont="1" applyAlignment="1">
      <alignment horizontal="center"/>
    </xf>
    <xf numFmtId="168" fontId="19" fillId="0" borderId="0" xfId="21" applyNumberFormat="1" applyFont="1" applyAlignment="1">
      <alignment horizontal="center"/>
    </xf>
    <xf numFmtId="0" fontId="19" fillId="0" borderId="0" xfId="21" applyFont="1" applyAlignment="1">
      <alignment horizontal="left"/>
    </xf>
    <xf numFmtId="0" fontId="19" fillId="0" borderId="0" xfId="21" applyFont="1"/>
    <xf numFmtId="0" fontId="19" fillId="0" borderId="0" xfId="20" applyFont="1"/>
    <xf numFmtId="0" fontId="22" fillId="0" borderId="0" xfId="20" applyFont="1" applyAlignment="1">
      <alignment horizontal="center"/>
    </xf>
    <xf numFmtId="0" fontId="1" fillId="0" borderId="0" xfId="20"/>
    <xf numFmtId="0" fontId="23" fillId="0" borderId="0" xfId="20" applyFont="1" applyAlignment="1">
      <alignment horizontal="center"/>
    </xf>
    <xf numFmtId="0" fontId="20" fillId="0" borderId="0" xfId="20" applyFont="1" applyAlignment="1">
      <alignment horizontal="center"/>
    </xf>
    <xf numFmtId="0" fontId="1" fillId="0" borderId="0" xfId="20" applyAlignment="1">
      <alignment horizontal="center"/>
    </xf>
    <xf numFmtId="0" fontId="22" fillId="0" borderId="0" xfId="20" applyFont="1"/>
    <xf numFmtId="3" fontId="24" fillId="0" borderId="10" xfId="20" applyNumberFormat="1" applyFont="1" applyFill="1" applyBorder="1"/>
    <xf numFmtId="3" fontId="19" fillId="0" borderId="10" xfId="20" applyNumberFormat="1" applyFont="1" applyFill="1" applyBorder="1" applyAlignment="1">
      <alignment horizontal="center"/>
    </xf>
    <xf numFmtId="9" fontId="19" fillId="0" borderId="10" xfId="20" applyNumberFormat="1" applyFont="1" applyFill="1" applyBorder="1" applyAlignment="1">
      <alignment horizontal="center"/>
    </xf>
    <xf numFmtId="3" fontId="25" fillId="0" borderId="10" xfId="20" applyNumberFormat="1" applyFont="1" applyFill="1" applyBorder="1" applyAlignment="1">
      <alignment horizontal="center"/>
    </xf>
    <xf numFmtId="3" fontId="25" fillId="0" borderId="10" xfId="20" applyNumberFormat="1" applyFont="1" applyBorder="1" applyAlignment="1">
      <alignment horizontal="center" vertical="center"/>
    </xf>
    <xf numFmtId="0" fontId="24" fillId="0" borderId="0" xfId="20" applyFont="1" applyFill="1"/>
    <xf numFmtId="3" fontId="19" fillId="0" borderId="10" xfId="20" applyNumberFormat="1" applyFont="1" applyFill="1" applyBorder="1"/>
    <xf numFmtId="3" fontId="22" fillId="0" borderId="10" xfId="20" applyNumberFormat="1" applyFont="1" applyFill="1" applyBorder="1" applyAlignment="1">
      <alignment horizontal="center"/>
    </xf>
    <xf numFmtId="0" fontId="22" fillId="14" borderId="10" xfId="20" applyFont="1" applyFill="1" applyBorder="1" applyAlignment="1">
      <alignment horizontal="center"/>
    </xf>
    <xf numFmtId="0" fontId="1" fillId="0" borderId="0" xfId="20" applyFill="1"/>
    <xf numFmtId="3" fontId="19" fillId="15" borderId="10" xfId="20" applyNumberFormat="1" applyFont="1" applyFill="1" applyBorder="1" applyAlignment="1">
      <alignment horizontal="center"/>
    </xf>
    <xf numFmtId="3" fontId="22" fillId="15" borderId="10" xfId="20" applyNumberFormat="1" applyFont="1" applyFill="1" applyBorder="1" applyAlignment="1">
      <alignment horizontal="center"/>
    </xf>
    <xf numFmtId="0" fontId="22" fillId="15" borderId="10" xfId="20" applyFont="1" applyFill="1" applyBorder="1" applyAlignment="1">
      <alignment horizontal="center" vertical="center" wrapText="1"/>
    </xf>
    <xf numFmtId="0" fontId="22" fillId="0" borderId="10" xfId="20" applyFont="1" applyBorder="1"/>
    <xf numFmtId="0" fontId="22" fillId="0" borderId="10" xfId="20" applyFont="1" applyFill="1" applyBorder="1" applyAlignment="1">
      <alignment horizontal="center" vertical="center" wrapText="1"/>
    </xf>
    <xf numFmtId="0" fontId="22" fillId="0" borderId="10" xfId="20" applyFont="1" applyFill="1" applyBorder="1" applyAlignment="1">
      <alignment horizontal="center"/>
    </xf>
    <xf numFmtId="9" fontId="25" fillId="0" borderId="10" xfId="20" applyNumberFormat="1" applyFont="1" applyFill="1" applyBorder="1"/>
    <xf numFmtId="9" fontId="22" fillId="0" borderId="10" xfId="20" applyNumberFormat="1" applyFont="1" applyBorder="1" applyAlignment="1">
      <alignment horizontal="center" vertical="center"/>
    </xf>
    <xf numFmtId="0" fontId="22" fillId="15" borderId="10" xfId="20" applyFont="1" applyFill="1" applyBorder="1" applyAlignment="1">
      <alignment horizontal="center"/>
    </xf>
    <xf numFmtId="0" fontId="26" fillId="0" borderId="0" xfId="20" applyFont="1" applyAlignment="1">
      <alignment horizontal="center"/>
    </xf>
    <xf numFmtId="0" fontId="21" fillId="0" borderId="0" xfId="20" applyFont="1" applyAlignment="1">
      <alignment horizontal="center"/>
    </xf>
    <xf numFmtId="0" fontId="19" fillId="0" borderId="0" xfId="21" applyFont="1" applyAlignment="1">
      <alignment horizontal="center"/>
    </xf>
    <xf numFmtId="0" fontId="20" fillId="0" borderId="0" xfId="21" applyFont="1" applyAlignment="1">
      <alignment horizontal="left"/>
    </xf>
    <xf numFmtId="0" fontId="20" fillId="0" borderId="0" xfId="21" applyFont="1" applyAlignment="1"/>
    <xf numFmtId="9" fontId="22" fillId="0" borderId="11" xfId="20" applyNumberFormat="1" applyFont="1" applyBorder="1" applyAlignment="1">
      <alignment horizontal="center" vertical="center"/>
    </xf>
    <xf numFmtId="9" fontId="22" fillId="0" borderId="12" xfId="20" applyNumberFormat="1" applyFont="1" applyBorder="1" applyAlignment="1">
      <alignment horizontal="center" vertical="center"/>
    </xf>
    <xf numFmtId="0" fontId="22" fillId="15" borderId="10" xfId="20" applyFont="1" applyFill="1" applyBorder="1" applyAlignment="1">
      <alignment horizontal="center" vertical="center" wrapText="1"/>
    </xf>
    <xf numFmtId="3" fontId="22" fillId="0" borderId="11" xfId="20" applyNumberFormat="1" applyFont="1" applyBorder="1" applyAlignment="1">
      <alignment horizontal="center" vertical="center"/>
    </xf>
    <xf numFmtId="3" fontId="22" fillId="0" borderId="12" xfId="20" applyNumberFormat="1" applyFont="1" applyBorder="1" applyAlignment="1">
      <alignment horizontal="center" vertical="center"/>
    </xf>
    <xf numFmtId="3" fontId="22" fillId="0" borderId="11" xfId="20" applyNumberFormat="1" applyFont="1" applyFill="1" applyBorder="1" applyAlignment="1">
      <alignment horizontal="center" vertical="center"/>
    </xf>
    <xf numFmtId="3" fontId="22" fillId="0" borderId="12" xfId="20" applyNumberFormat="1" applyFont="1" applyFill="1" applyBorder="1" applyAlignment="1">
      <alignment horizontal="center" vertical="center"/>
    </xf>
    <xf numFmtId="3" fontId="22" fillId="0" borderId="10" xfId="20" applyNumberFormat="1" applyFont="1" applyFill="1" applyBorder="1" applyAlignment="1">
      <alignment horizontal="center" vertical="center"/>
    </xf>
    <xf numFmtId="9" fontId="22" fillId="0" borderId="10" xfId="20" applyNumberFormat="1" applyFont="1" applyBorder="1" applyAlignment="1">
      <alignment horizontal="center" vertical="center"/>
    </xf>
  </cellXfs>
  <cellStyles count="38">
    <cellStyle name="_Let.upr.4Q  2005" xfId="1"/>
    <cellStyle name="_Let.upr.4Q  2005_Let 3upr 1P 2008" xfId="2"/>
    <cellStyle name="_Let.upr.4Q  2005_Let 3upr 2P 2008" xfId="3"/>
    <cellStyle name="_Let.upr.4Q  2005_Porovnání 2000 - 2006" xfId="4"/>
    <cellStyle name="_Let.upr.4Q  2005_Přílohy 4Q  2006" xfId="5"/>
    <cellStyle name="_Let.upr.4Q  2005_Přílohy1P_2008" xfId="6"/>
    <cellStyle name="_Let.upr.4Q  2005_Vláda 2 pol 2007" xfId="7"/>
    <cellStyle name="_Let.upr.4Q  2005_Vláda1 pol 2008 a" xfId="8"/>
    <cellStyle name="_Letadla - databáze celk." xfId="9"/>
    <cellStyle name="_Pozemní upr. 1Q  2006" xfId="10"/>
    <cellStyle name="_Přílohy 1Q  2006" xfId="11"/>
    <cellStyle name="Celkem" xfId="12" builtinId="25" customBuiltin="1"/>
    <cellStyle name="Kontrolní buňka" xfId="13" builtinId="23" customBuiltin="1"/>
    <cellStyle name="Nadpis 1" xfId="14" builtinId="16" customBuiltin="1"/>
    <cellStyle name="Nadpis 2" xfId="15" builtinId="17" customBuiltin="1"/>
    <cellStyle name="Nadpis 3" xfId="16" builtinId="18" customBuiltin="1"/>
    <cellStyle name="Nadpis 4" xfId="17" builtinId="19" customBuiltin="1"/>
    <cellStyle name="Název" xfId="18" builtinId="15" customBuiltin="1"/>
    <cellStyle name="Neutrální" xfId="19" builtinId="28" customBuiltin="1"/>
    <cellStyle name="Normální" xfId="0" builtinId="0"/>
    <cellStyle name="normální_Porovnání 4Q 2006" xfId="20"/>
    <cellStyle name="normální_Pozemní 4Q 2005" xfId="21"/>
    <cellStyle name="Poznámka" xfId="22" builtinId="10" customBuiltin="1"/>
    <cellStyle name="Propojená buňka" xfId="23" builtinId="24" customBuiltin="1"/>
    <cellStyle name="Správně" xfId="24" builtinId="26" customBuiltin="1"/>
    <cellStyle name="Styl 1" xfId="25"/>
    <cellStyle name="Styl 2" xfId="26"/>
    <cellStyle name="Text upozornění" xfId="27" builtinId="11" customBuiltin="1"/>
    <cellStyle name="Vstup" xfId="28" builtinId="20" customBuiltin="1"/>
    <cellStyle name="Výpočet" xfId="29" builtinId="22" customBuiltin="1"/>
    <cellStyle name="Výstup" xfId="30" builtinId="21" customBuiltin="1"/>
    <cellStyle name="Vysvětlující text" xfId="31" builtinId="53" customBuiltin="1"/>
    <cellStyle name="Zvýraznění 1" xfId="32" builtinId="29" customBuiltin="1"/>
    <cellStyle name="Zvýraznění 2" xfId="33" builtinId="33" customBuiltin="1"/>
    <cellStyle name="Zvýraznění 3" xfId="34" builtinId="37" customBuiltin="1"/>
    <cellStyle name="Zvýraznění 4" xfId="35" builtinId="41" customBuiltin="1"/>
    <cellStyle name="Zvýraznění 5" xfId="36" builtinId="45" customBuiltin="1"/>
    <cellStyle name="Zvýraznění 6" xfId="37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Grafické znázornění počtu přeletů v letech 2015-2020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65076660988075"/>
          <c:y val="0.17431244717736757"/>
          <c:w val="0.77172061328790464"/>
          <c:h val="0.58409960369960012"/>
        </c:manualLayout>
      </c:layout>
      <c:lineChart>
        <c:grouping val="standard"/>
        <c:varyColors val="0"/>
        <c:ser>
          <c:idx val="0"/>
          <c:order val="0"/>
          <c:tx>
            <c:v>Grafické znázornění počtu přeletů v letech 2011-2017</c:v>
          </c:tx>
          <c:spPr>
            <a:ln w="25400">
              <a:solidFill>
                <a:srgbClr val="3333CC"/>
              </a:solidFill>
              <a:prstDash val="solid"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'1c - porovnání letů'!$B$13:$B$24</c:f>
              <c:strCache>
                <c:ptCount val="12"/>
                <c:pt idx="0">
                  <c:v>I/2016</c:v>
                </c:pt>
                <c:pt idx="1">
                  <c:v>II/2016</c:v>
                </c:pt>
                <c:pt idx="2">
                  <c:v>I/2017</c:v>
                </c:pt>
                <c:pt idx="3">
                  <c:v>II/2017</c:v>
                </c:pt>
                <c:pt idx="4">
                  <c:v>I/2018</c:v>
                </c:pt>
                <c:pt idx="5">
                  <c:v>II/2018</c:v>
                </c:pt>
                <c:pt idx="6">
                  <c:v>I/2019</c:v>
                </c:pt>
                <c:pt idx="7">
                  <c:v>II/2019</c:v>
                </c:pt>
                <c:pt idx="8">
                  <c:v>I/2020</c:v>
                </c:pt>
                <c:pt idx="9">
                  <c:v>II/2020</c:v>
                </c:pt>
                <c:pt idx="10">
                  <c:v>I/2021</c:v>
                </c:pt>
                <c:pt idx="11">
                  <c:v>II/2021</c:v>
                </c:pt>
              </c:strCache>
            </c:strRef>
          </c:cat>
          <c:val>
            <c:numRef>
              <c:f>'1c - porovnání letů'!$L$13:$L$24</c:f>
              <c:numCache>
                <c:formatCode>#,##0</c:formatCode>
                <c:ptCount val="12"/>
                <c:pt idx="0">
                  <c:v>3955</c:v>
                </c:pt>
                <c:pt idx="1">
                  <c:v>4252</c:v>
                </c:pt>
                <c:pt idx="2">
                  <c:v>3686</c:v>
                </c:pt>
                <c:pt idx="3">
                  <c:v>3797</c:v>
                </c:pt>
                <c:pt idx="4">
                  <c:v>3458</c:v>
                </c:pt>
                <c:pt idx="5">
                  <c:v>3618</c:v>
                </c:pt>
                <c:pt idx="6">
                  <c:v>3279</c:v>
                </c:pt>
                <c:pt idx="7">
                  <c:v>3736</c:v>
                </c:pt>
                <c:pt idx="8">
                  <c:v>3272</c:v>
                </c:pt>
                <c:pt idx="9">
                  <c:v>3557</c:v>
                </c:pt>
                <c:pt idx="10">
                  <c:v>3202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016640"/>
        <c:axId val="114018560"/>
      </c:lineChart>
      <c:catAx>
        <c:axId val="114016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4018560"/>
        <c:crossesAt val="0"/>
        <c:auto val="1"/>
        <c:lblAlgn val="ctr"/>
        <c:lblOffset val="100"/>
        <c:tickLblSkip val="2"/>
        <c:tickMarkSkip val="1"/>
        <c:noMultiLvlLbl val="0"/>
      </c:catAx>
      <c:valAx>
        <c:axId val="114018560"/>
        <c:scaling>
          <c:orientation val="minMax"/>
          <c:max val="9000"/>
          <c:min val="2000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počet přeletů</a:t>
                </a:r>
              </a:p>
            </c:rich>
          </c:tx>
          <c:layout/>
          <c:overlay val="0"/>
          <c:spPr>
            <a:noFill/>
          </c:spPr>
        </c:title>
        <c:numFmt formatCode="#,##0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4016640"/>
        <c:crosses val="autoZero"/>
        <c:crossBetween val="between"/>
        <c:majorUnit val="1000"/>
        <c:minorUnit val="100"/>
      </c:valAx>
      <c:spPr>
        <a:solidFill>
          <a:schemeClr val="bg1">
            <a:lumMod val="75000"/>
          </a:schemeClr>
        </a:solidFill>
        <a:ln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chemeClr val="bg1"/>
    </a:solidFill>
    <a:ln w="3175"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24</xdr:row>
      <xdr:rowOff>133350</xdr:rowOff>
    </xdr:from>
    <xdr:to>
      <xdr:col>14</xdr:col>
      <xdr:colOff>19050</xdr:colOff>
      <xdr:row>44</xdr:row>
      <xdr:rowOff>9525</xdr:rowOff>
    </xdr:to>
    <xdr:graphicFrame macro="">
      <xdr:nvGraphicFramePr>
        <xdr:cNvPr id="115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xxxxx7sisxx705.acr\dfs\Tereza,%20jedin&#283;%20Tereza\P&#345;elety%20Q%20a%20P%20hl&#225;&#353;en&#237;\P&#345;elety%202008\2P%202008\2P2008%20do%20vl&#225;dy\1P%202008\1P2008%20do%20vl&#225;dy\Letadla%20-%20datab&#225;ze%20celk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xxxxx7sisxx705.acr\dfs\Tereza,%20jedin&#283;%20Tereza\P&#345;elety%20Q%20a%20P%20hl&#225;&#353;en&#237;\P&#345;elety%202008\2P%202008\2P2008%20do%20vl&#225;dy\Let%203upr%202P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tadla celk."/>
      <sheetName val="Letadla + 4Q 2005"/>
      <sheetName val="Letadla 4Q 2005 "/>
      <sheetName val="Letadla + 1P 2007"/>
      <sheetName val="Letadla 1P 2007 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3Land 2P 2008"/>
      <sheetName val="2Over 2P 2008"/>
      <sheetName val="3Over 2P 2008"/>
      <sheetName val="Letadla celk. +2P2008"/>
      <sheetName val="Letadla celk."/>
      <sheetName val="#REF"/>
      <sheetName val="#ODKA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55"/>
  <sheetViews>
    <sheetView tabSelected="1" view="pageBreakPreview" topLeftCell="A7" zoomScaleNormal="100" zoomScaleSheetLayoutView="100" workbookViewId="0">
      <selection activeCell="F8" sqref="F8"/>
    </sheetView>
  </sheetViews>
  <sheetFormatPr defaultRowHeight="12.75" x14ac:dyDescent="0.2"/>
  <cols>
    <col min="1" max="1" width="1.7109375" style="8" customWidth="1"/>
    <col min="2" max="2" width="10.7109375" style="9" customWidth="1"/>
    <col min="3" max="3" width="0.85546875" style="8" customWidth="1"/>
    <col min="4" max="4" width="10.28515625" style="10" customWidth="1"/>
    <col min="5" max="5" width="0.5703125" style="11" customWidth="1"/>
    <col min="6" max="6" width="10.28515625" style="11" customWidth="1"/>
    <col min="7" max="7" width="0.5703125" style="11" customWidth="1"/>
    <col min="8" max="8" width="10.28515625" style="11" customWidth="1"/>
    <col min="9" max="9" width="0.7109375" style="11" customWidth="1"/>
    <col min="10" max="10" width="10.28515625" style="11" customWidth="1"/>
    <col min="11" max="11" width="1" style="11" customWidth="1"/>
    <col min="12" max="12" width="9.7109375" style="11" customWidth="1"/>
    <col min="13" max="13" width="9" style="8" customWidth="1"/>
    <col min="14" max="14" width="9.140625" style="8"/>
    <col min="15" max="15" width="0.85546875" style="8" customWidth="1"/>
    <col min="16" max="16" width="17.85546875" style="8" customWidth="1"/>
    <col min="17" max="17" width="2.5703125" style="8" customWidth="1"/>
    <col min="18" max="18" width="1.7109375" style="8" customWidth="1"/>
    <col min="19" max="19" width="3.140625" style="8" customWidth="1"/>
    <col min="20" max="16384" width="9.140625" style="8"/>
  </cols>
  <sheetData>
    <row r="1" spans="2:16" s="5" customFormat="1" ht="15.75" x14ac:dyDescent="0.25">
      <c r="B1" s="2"/>
      <c r="C1" s="2"/>
      <c r="D1" s="3"/>
      <c r="E1" s="2"/>
      <c r="F1" s="2"/>
      <c r="G1" s="2"/>
      <c r="H1" s="2"/>
      <c r="I1" s="2"/>
      <c r="J1" s="34"/>
      <c r="K1" s="34"/>
      <c r="L1" s="34"/>
      <c r="M1" s="35"/>
      <c r="N1" s="35"/>
      <c r="O1" s="4"/>
      <c r="P1" s="4"/>
    </row>
    <row r="2" spans="2:16" s="5" customFormat="1" ht="15.75" x14ac:dyDescent="0.25">
      <c r="B2" s="2"/>
      <c r="C2" s="2"/>
      <c r="D2" s="3"/>
      <c r="E2" s="2"/>
      <c r="F2" s="2"/>
      <c r="G2" s="2"/>
      <c r="H2" s="2"/>
      <c r="I2" s="2"/>
      <c r="J2" s="34"/>
      <c r="K2" s="34"/>
      <c r="L2" s="34"/>
      <c r="M2" s="36"/>
      <c r="N2" s="36"/>
      <c r="O2" s="4"/>
      <c r="P2" s="4"/>
    </row>
    <row r="3" spans="2:16" s="5" customFormat="1" ht="18" customHeight="1" x14ac:dyDescent="0.25">
      <c r="B3" s="2"/>
      <c r="C3" s="2"/>
      <c r="D3" s="3"/>
      <c r="E3" s="2"/>
      <c r="F3" s="2"/>
      <c r="G3" s="2"/>
      <c r="H3" s="2"/>
      <c r="I3" s="2"/>
      <c r="J3" s="2"/>
      <c r="K3" s="2"/>
      <c r="L3" s="2"/>
      <c r="M3" s="4"/>
      <c r="N3" s="4"/>
      <c r="O3" s="4"/>
      <c r="P3" s="4"/>
    </row>
    <row r="4" spans="2:16" s="5" customFormat="1" ht="16.5" customHeight="1" x14ac:dyDescent="0.25">
      <c r="B4" s="2"/>
      <c r="C4" s="2"/>
      <c r="D4" s="3"/>
      <c r="E4" s="2"/>
      <c r="F4" s="2"/>
      <c r="G4" s="2"/>
      <c r="H4" s="2"/>
      <c r="I4" s="2"/>
      <c r="J4" s="2"/>
      <c r="K4" s="2"/>
      <c r="L4" s="2"/>
      <c r="M4" s="4"/>
      <c r="N4" s="4"/>
    </row>
    <row r="5" spans="2:16" s="6" customFormat="1" ht="18.75" x14ac:dyDescent="0.3">
      <c r="B5" s="33" t="s">
        <v>13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</row>
    <row r="6" spans="2:16" s="6" customFormat="1" ht="18" customHeight="1" x14ac:dyDescent="0.3">
      <c r="B6" s="33" t="s">
        <v>19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2:16" s="6" customFormat="1" ht="18" customHeight="1" x14ac:dyDescent="0.3">
      <c r="B7" s="33" t="s">
        <v>6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2:16" ht="12.75" customHeight="1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</row>
    <row r="9" spans="2:16" ht="16.5" customHeight="1" x14ac:dyDescent="0.2"/>
    <row r="10" spans="2:16" s="12" customFormat="1" ht="36.75" customHeight="1" x14ac:dyDescent="0.25">
      <c r="B10" s="25" t="s">
        <v>5</v>
      </c>
      <c r="C10" s="26"/>
      <c r="D10" s="25" t="s">
        <v>0</v>
      </c>
      <c r="E10" s="27"/>
      <c r="F10" s="25" t="s">
        <v>1</v>
      </c>
      <c r="G10" s="27"/>
      <c r="H10" s="25" t="s">
        <v>2</v>
      </c>
      <c r="I10" s="27"/>
      <c r="J10" s="25" t="s">
        <v>3</v>
      </c>
      <c r="K10" s="21"/>
      <c r="L10" s="39" t="s">
        <v>4</v>
      </c>
      <c r="M10" s="39"/>
      <c r="N10" s="39"/>
    </row>
    <row r="11" spans="2:16" s="18" customFormat="1" ht="3" customHeight="1" x14ac:dyDescent="0.25">
      <c r="B11" s="28"/>
      <c r="C11" s="13"/>
      <c r="D11" s="14"/>
      <c r="E11" s="15"/>
      <c r="F11" s="14"/>
      <c r="G11" s="15"/>
      <c r="H11" s="14"/>
      <c r="I11" s="15"/>
      <c r="J11" s="14"/>
      <c r="K11" s="21"/>
      <c r="L11" s="16"/>
      <c r="M11" s="17"/>
      <c r="N11" s="29"/>
    </row>
    <row r="12" spans="2:16" s="18" customFormat="1" ht="3" customHeight="1" x14ac:dyDescent="0.25">
      <c r="B12" s="28"/>
      <c r="C12" s="19"/>
      <c r="D12" s="14"/>
      <c r="E12" s="15"/>
      <c r="F12" s="14"/>
      <c r="G12" s="15"/>
      <c r="H12" s="14"/>
      <c r="I12" s="15"/>
      <c r="J12" s="14"/>
      <c r="K12" s="21"/>
      <c r="L12" s="20"/>
      <c r="M12" s="1"/>
      <c r="N12" s="30"/>
    </row>
    <row r="13" spans="2:16" s="18" customFormat="1" ht="15.75" x14ac:dyDescent="0.25">
      <c r="B13" s="31" t="s">
        <v>7</v>
      </c>
      <c r="C13" s="19"/>
      <c r="D13" s="14">
        <v>2760</v>
      </c>
      <c r="E13" s="15">
        <v>3.85</v>
      </c>
      <c r="F13" s="14">
        <v>385</v>
      </c>
      <c r="G13" s="15"/>
      <c r="H13" s="14">
        <v>145</v>
      </c>
      <c r="I13" s="15"/>
      <c r="J13" s="14">
        <v>665</v>
      </c>
      <c r="K13" s="21"/>
      <c r="L13" s="20">
        <v>3955</v>
      </c>
      <c r="M13" s="40">
        <f>SUM(L13+L14)</f>
        <v>8207</v>
      </c>
      <c r="N13" s="37">
        <v>1</v>
      </c>
    </row>
    <row r="14" spans="2:16" s="18" customFormat="1" ht="15.75" x14ac:dyDescent="0.25">
      <c r="B14" s="31" t="s">
        <v>8</v>
      </c>
      <c r="C14" s="19"/>
      <c r="D14" s="23">
        <v>2990</v>
      </c>
      <c r="E14" s="15"/>
      <c r="F14" s="23">
        <v>285</v>
      </c>
      <c r="G14" s="15"/>
      <c r="H14" s="23">
        <v>182</v>
      </c>
      <c r="I14" s="15"/>
      <c r="J14" s="23">
        <v>795</v>
      </c>
      <c r="K14" s="21"/>
      <c r="L14" s="24">
        <v>4252</v>
      </c>
      <c r="M14" s="41"/>
      <c r="N14" s="38"/>
    </row>
    <row r="15" spans="2:16" s="18" customFormat="1" ht="15.75" x14ac:dyDescent="0.25">
      <c r="B15" s="31" t="s">
        <v>9</v>
      </c>
      <c r="C15" s="19"/>
      <c r="D15" s="14">
        <v>2732</v>
      </c>
      <c r="E15" s="15"/>
      <c r="F15" s="14">
        <v>308</v>
      </c>
      <c r="G15" s="15"/>
      <c r="H15" s="14">
        <v>165</v>
      </c>
      <c r="I15" s="15"/>
      <c r="J15" s="14">
        <v>481</v>
      </c>
      <c r="K15" s="21"/>
      <c r="L15" s="20">
        <f>D15+F15+H15+J15</f>
        <v>3686</v>
      </c>
      <c r="M15" s="42">
        <f>SUM(K15:L16)</f>
        <v>7483</v>
      </c>
      <c r="N15" s="37">
        <f>M15/M13</f>
        <v>0.91178262458876569</v>
      </c>
    </row>
    <row r="16" spans="2:16" s="18" customFormat="1" ht="15.75" x14ac:dyDescent="0.25">
      <c r="B16" s="31" t="s">
        <v>10</v>
      </c>
      <c r="C16" s="19"/>
      <c r="D16" s="23">
        <v>2802</v>
      </c>
      <c r="E16" s="23"/>
      <c r="F16" s="23">
        <v>300</v>
      </c>
      <c r="G16" s="23"/>
      <c r="H16" s="23">
        <v>118</v>
      </c>
      <c r="I16" s="23"/>
      <c r="J16" s="23">
        <v>577</v>
      </c>
      <c r="K16" s="21"/>
      <c r="L16" s="24">
        <v>3797</v>
      </c>
      <c r="M16" s="43"/>
      <c r="N16" s="38"/>
    </row>
    <row r="17" spans="2:14" s="18" customFormat="1" ht="15.75" x14ac:dyDescent="0.25">
      <c r="B17" s="31" t="s">
        <v>11</v>
      </c>
      <c r="C17" s="19"/>
      <c r="D17" s="14">
        <v>2441</v>
      </c>
      <c r="E17" s="15">
        <v>3.85</v>
      </c>
      <c r="F17" s="14">
        <v>292</v>
      </c>
      <c r="G17" s="15"/>
      <c r="H17" s="14">
        <v>89</v>
      </c>
      <c r="I17" s="15"/>
      <c r="J17" s="14">
        <v>636</v>
      </c>
      <c r="K17" s="21"/>
      <c r="L17" s="20">
        <f>D17+F17+H17+J17</f>
        <v>3458</v>
      </c>
      <c r="M17" s="42">
        <f>SUM(K17:L18)</f>
        <v>7076</v>
      </c>
      <c r="N17" s="37">
        <f>M17/M13</f>
        <v>0.86219081272084808</v>
      </c>
    </row>
    <row r="18" spans="2:14" s="18" customFormat="1" ht="15.75" x14ac:dyDescent="0.25">
      <c r="B18" s="31" t="s">
        <v>12</v>
      </c>
      <c r="C18" s="19"/>
      <c r="D18" s="23">
        <v>2448</v>
      </c>
      <c r="E18" s="15"/>
      <c r="F18" s="23">
        <v>248</v>
      </c>
      <c r="G18" s="15"/>
      <c r="H18" s="23">
        <v>159</v>
      </c>
      <c r="I18" s="15"/>
      <c r="J18" s="23">
        <v>763</v>
      </c>
      <c r="K18" s="21"/>
      <c r="L18" s="24">
        <v>3618</v>
      </c>
      <c r="M18" s="43"/>
      <c r="N18" s="38"/>
    </row>
    <row r="19" spans="2:14" ht="15.75" x14ac:dyDescent="0.25">
      <c r="B19" s="31" t="s">
        <v>14</v>
      </c>
      <c r="C19" s="19"/>
      <c r="D19" s="14">
        <v>2423</v>
      </c>
      <c r="E19" s="15">
        <v>3.85</v>
      </c>
      <c r="F19" s="14">
        <v>238</v>
      </c>
      <c r="G19" s="15"/>
      <c r="H19" s="14">
        <v>114</v>
      </c>
      <c r="I19" s="15"/>
      <c r="J19" s="14">
        <v>504</v>
      </c>
      <c r="K19" s="21"/>
      <c r="L19" s="20">
        <v>3279</v>
      </c>
      <c r="M19" s="42">
        <f>SUM(K19:L20)</f>
        <v>7015</v>
      </c>
      <c r="N19" s="37">
        <f>M19/M13</f>
        <v>0.85475813330084072</v>
      </c>
    </row>
    <row r="20" spans="2:14" ht="15.75" x14ac:dyDescent="0.25">
      <c r="B20" s="31" t="s">
        <v>15</v>
      </c>
      <c r="C20" s="19"/>
      <c r="D20" s="23">
        <v>2569</v>
      </c>
      <c r="E20" s="15"/>
      <c r="F20" s="23">
        <v>338</v>
      </c>
      <c r="G20" s="15"/>
      <c r="H20" s="23">
        <v>159</v>
      </c>
      <c r="I20" s="15"/>
      <c r="J20" s="23">
        <v>670</v>
      </c>
      <c r="K20" s="21"/>
      <c r="L20" s="20">
        <v>3736</v>
      </c>
      <c r="M20" s="43"/>
      <c r="N20" s="38"/>
    </row>
    <row r="21" spans="2:14" s="18" customFormat="1" ht="15.6" customHeight="1" x14ac:dyDescent="0.25">
      <c r="B21" s="31" t="s">
        <v>16</v>
      </c>
      <c r="C21" s="19"/>
      <c r="D21" s="14">
        <v>2524</v>
      </c>
      <c r="E21" s="15">
        <v>3.85</v>
      </c>
      <c r="F21" s="14">
        <v>273</v>
      </c>
      <c r="G21" s="15"/>
      <c r="H21" s="14">
        <v>126</v>
      </c>
      <c r="I21" s="15"/>
      <c r="J21" s="14">
        <v>349</v>
      </c>
      <c r="K21" s="21"/>
      <c r="L21" s="20">
        <v>3272</v>
      </c>
      <c r="M21" s="44">
        <f>SUM(K21:L22)</f>
        <v>6829</v>
      </c>
      <c r="N21" s="37">
        <f>M21/M13</f>
        <v>0.83209455342999883</v>
      </c>
    </row>
    <row r="22" spans="2:14" s="18" customFormat="1" ht="15" customHeight="1" x14ac:dyDescent="0.25">
      <c r="B22" s="31" t="s">
        <v>17</v>
      </c>
      <c r="C22" s="19"/>
      <c r="D22" s="23">
        <v>2489</v>
      </c>
      <c r="E22" s="15"/>
      <c r="F22" s="23">
        <v>464</v>
      </c>
      <c r="G22" s="15"/>
      <c r="H22" s="23">
        <v>107</v>
      </c>
      <c r="I22" s="15"/>
      <c r="J22" s="23">
        <v>497</v>
      </c>
      <c r="K22" s="21"/>
      <c r="L22" s="20">
        <v>3557</v>
      </c>
      <c r="M22" s="44"/>
      <c r="N22" s="38"/>
    </row>
    <row r="23" spans="2:14" s="22" customFormat="1" ht="15.75" x14ac:dyDescent="0.25">
      <c r="B23" s="31" t="s">
        <v>18</v>
      </c>
      <c r="C23" s="19"/>
      <c r="D23" s="14">
        <v>2229</v>
      </c>
      <c r="E23" s="15">
        <v>3.85</v>
      </c>
      <c r="F23" s="14">
        <v>394</v>
      </c>
      <c r="G23" s="15"/>
      <c r="H23" s="14">
        <v>142</v>
      </c>
      <c r="I23" s="15"/>
      <c r="J23" s="14">
        <v>437</v>
      </c>
      <c r="K23" s="21"/>
      <c r="L23" s="20">
        <v>3202</v>
      </c>
      <c r="M23" s="44">
        <f>SUM(K23:L24)</f>
        <v>3202</v>
      </c>
      <c r="N23" s="45">
        <f>M23/M13</f>
        <v>0.39015474594858046</v>
      </c>
    </row>
    <row r="24" spans="2:14" ht="15.75" x14ac:dyDescent="0.25">
      <c r="B24" s="31" t="s">
        <v>20</v>
      </c>
      <c r="C24" s="19"/>
      <c r="D24" s="23"/>
      <c r="E24" s="15"/>
      <c r="F24" s="23"/>
      <c r="G24" s="15"/>
      <c r="H24" s="23"/>
      <c r="I24" s="15"/>
      <c r="J24" s="23"/>
      <c r="K24" s="21"/>
      <c r="L24" s="20"/>
      <c r="M24" s="44"/>
      <c r="N24" s="45"/>
    </row>
    <row r="55" spans="2:2" x14ac:dyDescent="0.2">
      <c r="B55" s="32"/>
    </row>
  </sheetData>
  <mergeCells count="20">
    <mergeCell ref="M23:M24"/>
    <mergeCell ref="N23:N24"/>
    <mergeCell ref="M19:M20"/>
    <mergeCell ref="N19:N20"/>
    <mergeCell ref="M21:M22"/>
    <mergeCell ref="N21:N22"/>
    <mergeCell ref="N17:N18"/>
    <mergeCell ref="L10:N10"/>
    <mergeCell ref="N15:N16"/>
    <mergeCell ref="M13:M14"/>
    <mergeCell ref="N13:N14"/>
    <mergeCell ref="M15:M16"/>
    <mergeCell ref="M17:M18"/>
    <mergeCell ref="B5:N5"/>
    <mergeCell ref="B6:N6"/>
    <mergeCell ref="B7:N7"/>
    <mergeCell ref="J1:L1"/>
    <mergeCell ref="M1:N1"/>
    <mergeCell ref="J2:L2"/>
    <mergeCell ref="M2:N2"/>
  </mergeCells>
  <phoneticPr fontId="18" type="noConversion"/>
  <pageMargins left="0.78740157480314965" right="0.78740157480314965" top="0.98425196850393704" bottom="0.98425196850393704" header="0.51181102362204722" footer="0.51181102362204722"/>
  <pageSetup paperSize="9" scale="97" firstPageNumber="11" orientation="portrait" useFirstPageNumber="1" r:id="rId1"/>
  <headerFooter alignWithMargins="0">
    <oddFooter>&amp;C&amp;"Times New Roman,Obyčejné"&amp;9&amp;P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1c - porovnání letů</vt:lpstr>
      <vt:lpstr>'1c - porovnání letů'!Oblast_tisku</vt:lpstr>
    </vt:vector>
  </TitlesOfParts>
  <Company>AČR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717</dc:creator>
  <cp:lastModifiedBy>Chasáková Irena - MO 8694 - ŠIS AČR</cp:lastModifiedBy>
  <cp:lastPrinted>2021-09-22T06:07:42Z</cp:lastPrinted>
  <dcterms:created xsi:type="dcterms:W3CDTF">2011-07-28T11:42:58Z</dcterms:created>
  <dcterms:modified xsi:type="dcterms:W3CDTF">2021-09-22T06:07:48Z</dcterms:modified>
</cp:coreProperties>
</file>