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_SPOLECNY\Pro LRV 2\"/>
    </mc:Choice>
  </mc:AlternateContent>
  <bookViews>
    <workbookView xWindow="0" yWindow="0" windowWidth="12870" windowHeight="1219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L17" i="1" l="1"/>
  <c r="M17" i="1"/>
  <c r="M15" i="1"/>
  <c r="L21" i="1"/>
  <c r="N21" i="1" s="1"/>
  <c r="M21" i="1"/>
  <c r="L15" i="1"/>
  <c r="N17" i="1" l="1"/>
  <c r="L13" i="1"/>
  <c r="M13" i="1"/>
  <c r="N13" i="1" l="1"/>
  <c r="L18" i="1"/>
  <c r="M18" i="1"/>
  <c r="L19" i="1"/>
  <c r="N19" i="1" s="1"/>
  <c r="M19" i="1"/>
  <c r="L20" i="1"/>
  <c r="M20" i="1"/>
  <c r="M16" i="1"/>
  <c r="L16" i="1"/>
  <c r="L8" i="1"/>
  <c r="L9" i="1"/>
  <c r="L10" i="1"/>
  <c r="L11" i="1"/>
  <c r="L12" i="1"/>
  <c r="L14" i="1"/>
  <c r="M8" i="1"/>
  <c r="M9" i="1"/>
  <c r="M10" i="1"/>
  <c r="M11" i="1"/>
  <c r="M12" i="1"/>
  <c r="M14" i="1"/>
  <c r="M7" i="1"/>
  <c r="L7" i="1"/>
  <c r="N20" i="1" l="1"/>
  <c r="N18" i="1"/>
  <c r="N16" i="1"/>
  <c r="N7" i="1"/>
  <c r="N10" i="1"/>
  <c r="N14" i="1"/>
  <c r="N9" i="1"/>
  <c r="N12" i="1"/>
  <c r="N8" i="1"/>
  <c r="N11" i="1"/>
  <c r="N15" i="1" l="1"/>
  <c r="N6" i="1"/>
  <c r="N22" i="1" s="1"/>
</calcChain>
</file>

<file path=xl/sharedStrings.xml><?xml version="1.0" encoding="utf-8"?>
<sst xmlns="http://schemas.openxmlformats.org/spreadsheetml/2006/main" count="52" uniqueCount="50">
  <si>
    <t>Informační                                   povinnost/činnost</t>
  </si>
  <si>
    <t xml:space="preserve">Původ informační povinnosti </t>
  </si>
  <si>
    <t>A</t>
  </si>
  <si>
    <t>B</t>
  </si>
  <si>
    <t>C</t>
  </si>
  <si>
    <t>Hodinové náklady</t>
  </si>
  <si>
    <t>I</t>
  </si>
  <si>
    <t>E</t>
  </si>
  <si>
    <t>Počet hodin</t>
  </si>
  <si>
    <t>Celková administrativní zátěž:</t>
  </si>
  <si>
    <t>Název právního předpisu:</t>
  </si>
  <si>
    <t>Gestor:</t>
  </si>
  <si>
    <t>Vysvětlivky k tabulce:</t>
  </si>
  <si>
    <t>Cílová skupina / pracovní zařazení</t>
  </si>
  <si>
    <t>Počet podnikatelů / počet osob</t>
  </si>
  <si>
    <t xml:space="preserve"> který činnost v rámci podniku vykonává</t>
  </si>
  <si>
    <t>Ministerstvo vnitra ČR</t>
  </si>
  <si>
    <t>Frekvence činností všech podnikatelů / osob  Q</t>
  </si>
  <si>
    <t>Frekvence činností jedné osoby</t>
  </si>
  <si>
    <t>Hodinové náklady všech osob                      P</t>
  </si>
  <si>
    <t>Celkové náklady vykonávané činnosti                 P*Q</t>
  </si>
  <si>
    <t>Doklad odborné způsobilosti</t>
  </si>
  <si>
    <t>Doklad o bezp. Praxi</t>
  </si>
  <si>
    <t>Bezúhonnost</t>
  </si>
  <si>
    <t>Bezúhonnost cizince</t>
  </si>
  <si>
    <t>Bezdlužnost</t>
  </si>
  <si>
    <t>Odeslání smlouvy k pojištění</t>
  </si>
  <si>
    <t>Oznámení změn licence</t>
  </si>
  <si>
    <t>Oznámení změn odp. zástupce</t>
  </si>
  <si>
    <t>Oznámení o záměru ustavit OZ</t>
  </si>
  <si>
    <t>Oznámení o ukončení činn.</t>
  </si>
  <si>
    <t>Seznam osob zaj. výkon SBČ</t>
  </si>
  <si>
    <t>Seznam významných událostí</t>
  </si>
  <si>
    <t>Běžné činnosti</t>
  </si>
  <si>
    <t>Žádost o vydání licence:</t>
  </si>
  <si>
    <t>Podání žádosti</t>
  </si>
  <si>
    <t>Odpovědný zástupce</t>
  </si>
  <si>
    <t>Návrh zákona o soukromé bezpečnostní činnosti a o změně souvisejících zákonů</t>
  </si>
  <si>
    <t>Vzorová tabulka pro výpočet administrativní zátěže v právním předpise podle MV:</t>
  </si>
  <si>
    <r>
      <rPr>
        <b/>
        <sz val="10.5"/>
        <color theme="1"/>
        <rFont val="Times New Roman"/>
        <family val="1"/>
        <charset val="238"/>
      </rPr>
      <t>Informační povinnost</t>
    </r>
    <r>
      <rPr>
        <sz val="10.5"/>
        <color theme="1"/>
        <rFont val="Times New Roman"/>
        <family val="1"/>
        <charset val="238"/>
      </rPr>
      <t xml:space="preserve"> - </t>
    </r>
    <r>
      <rPr>
        <i/>
        <sz val="10.5"/>
        <color theme="1"/>
        <rFont val="Times New Roman"/>
        <family val="1"/>
        <charset val="238"/>
      </rPr>
      <t>uvádí se popis všech informačních povinností a jejich činností vyplývající z daného právního předpisu</t>
    </r>
  </si>
  <si>
    <r>
      <rPr>
        <b/>
        <sz val="10.5"/>
        <color theme="1"/>
        <rFont val="Times New Roman"/>
        <family val="1"/>
        <charset val="238"/>
      </rPr>
      <t>Cílová skupina/pracovní zařazení</t>
    </r>
    <r>
      <rPr>
        <sz val="10.5"/>
        <color theme="1"/>
        <rFont val="Times New Roman"/>
        <family val="1"/>
        <charset val="238"/>
      </rPr>
      <t xml:space="preserve"> - </t>
    </r>
    <r>
      <rPr>
        <i/>
        <sz val="10.5"/>
        <color theme="1"/>
        <rFont val="Times New Roman"/>
        <family val="1"/>
        <charset val="238"/>
      </rPr>
      <t xml:space="preserve">uvede se stručný popis skupiny podnikatelů, na kterou se daná informační povinnost vztahuje nebo pracovní zařazení zaměstnance,  </t>
    </r>
  </si>
  <si>
    <r>
      <rPr>
        <b/>
        <sz val="10.5"/>
        <color theme="1"/>
        <rFont val="Times New Roman"/>
        <family val="1"/>
        <charset val="238"/>
      </rPr>
      <t>Počet podnikatelů/počet osob</t>
    </r>
    <r>
      <rPr>
        <sz val="10.5"/>
        <color theme="1"/>
        <rFont val="Times New Roman"/>
        <family val="1"/>
        <charset val="238"/>
      </rPr>
      <t xml:space="preserve"> - </t>
    </r>
    <r>
      <rPr>
        <i/>
        <sz val="10.5"/>
        <color theme="1"/>
        <rFont val="Times New Roman"/>
        <family val="1"/>
        <charset val="238"/>
      </rPr>
      <t>uvede se počet (odhad) dotčených podnikatelů nebo počet osob, které činnost v daném pracovním zařazení v podniku vykonávají</t>
    </r>
  </si>
  <si>
    <r>
      <rPr>
        <b/>
        <sz val="10.5"/>
        <color theme="1"/>
        <rFont val="Times New Roman"/>
        <family val="1"/>
        <charset val="238"/>
      </rPr>
      <t>Hodinové náklady</t>
    </r>
    <r>
      <rPr>
        <sz val="10.5"/>
        <color theme="1"/>
        <rFont val="Times New Roman"/>
        <family val="1"/>
        <charset val="238"/>
      </rPr>
      <t xml:space="preserve"> - </t>
    </r>
    <r>
      <rPr>
        <i/>
        <sz val="10.5"/>
        <color theme="1"/>
        <rFont val="Times New Roman"/>
        <family val="1"/>
        <charset val="238"/>
      </rPr>
      <t>uvedou se hodinové náklady  na výkon dané činnosti vykonávané interně nebo externě (v Kč)</t>
    </r>
  </si>
  <si>
    <r>
      <rPr>
        <b/>
        <sz val="10.5"/>
        <color theme="1"/>
        <rFont val="Times New Roman"/>
        <family val="1"/>
        <charset val="238"/>
      </rPr>
      <t>Počet hodin</t>
    </r>
    <r>
      <rPr>
        <sz val="10.5"/>
        <color theme="1"/>
        <rFont val="Times New Roman"/>
        <family val="1"/>
        <charset val="238"/>
      </rPr>
      <t xml:space="preserve"> - </t>
    </r>
    <r>
      <rPr>
        <i/>
        <sz val="10.5"/>
        <color theme="1"/>
        <rFont val="Times New Roman"/>
        <family val="1"/>
        <charset val="238"/>
      </rPr>
      <t>uvede se počet hodin, které jsou potřeba na provedení dané činnosti interně nebo externě</t>
    </r>
  </si>
  <si>
    <r>
      <rPr>
        <b/>
        <sz val="10.5"/>
        <color theme="1"/>
        <rFont val="Times New Roman"/>
        <family val="1"/>
        <charset val="238"/>
      </rPr>
      <t>Frekvence</t>
    </r>
    <r>
      <rPr>
        <sz val="10.5"/>
        <color theme="1"/>
        <rFont val="Times New Roman"/>
        <family val="1"/>
        <charset val="238"/>
      </rPr>
      <t xml:space="preserve"> - </t>
    </r>
    <r>
      <rPr>
        <i/>
        <sz val="10.5"/>
        <color theme="1"/>
        <rFont val="Times New Roman"/>
        <family val="1"/>
        <charset val="238"/>
      </rPr>
      <t>uvede se kolikrát za rok je daná činnost vykonávána  (je-li jednou "za život" - uvede se jednorázově)</t>
    </r>
  </si>
  <si>
    <r>
      <rPr>
        <b/>
        <sz val="10.5"/>
        <color theme="1"/>
        <rFont val="Times New Roman"/>
        <family val="1"/>
        <charset val="238"/>
      </rPr>
      <t>P =</t>
    </r>
    <r>
      <rPr>
        <sz val="10.5"/>
        <color theme="1"/>
        <rFont val="Times New Roman"/>
        <family val="1"/>
        <charset val="238"/>
      </rPr>
      <t xml:space="preserve"> (hodinové náklady I x počet hodinI) + (hodinové nákladyE x počet hodinE)</t>
    </r>
  </si>
  <si>
    <r>
      <rPr>
        <b/>
        <sz val="10.5"/>
        <color theme="1"/>
        <rFont val="Times New Roman"/>
        <family val="1"/>
        <charset val="238"/>
      </rPr>
      <t xml:space="preserve">Q = </t>
    </r>
    <r>
      <rPr>
        <sz val="10.5"/>
        <color theme="1"/>
        <rFont val="Times New Roman"/>
        <family val="1"/>
        <charset val="238"/>
      </rPr>
      <t>počet podnikatelů x frekvence</t>
    </r>
  </si>
  <si>
    <r>
      <rPr>
        <b/>
        <sz val="10.5"/>
        <color theme="1"/>
        <rFont val="Times New Roman"/>
        <family val="1"/>
        <charset val="238"/>
      </rPr>
      <t xml:space="preserve">P*Q = </t>
    </r>
    <r>
      <rPr>
        <sz val="10.5"/>
        <color theme="1"/>
        <rFont val="Times New Roman"/>
        <family val="1"/>
        <charset val="238"/>
      </rPr>
      <t xml:space="preserve">celkové náklady vykonávané činnosti </t>
    </r>
  </si>
  <si>
    <r>
      <rPr>
        <b/>
        <sz val="10.5"/>
        <color theme="1"/>
        <rFont val="Times New Roman"/>
        <family val="1"/>
        <charset val="238"/>
      </rPr>
      <t xml:space="preserve">Náklady informační povinnosti = </t>
    </r>
    <r>
      <rPr>
        <sz val="10.5"/>
        <color theme="1"/>
        <rFont val="Times New Roman"/>
        <family val="1"/>
        <charset val="238"/>
      </rPr>
      <t>suma P*Q za činnosti, do kterých je informační povinnost rozdělena</t>
    </r>
  </si>
  <si>
    <r>
      <rPr>
        <b/>
        <sz val="10.5"/>
        <color theme="1"/>
        <rFont val="Times New Roman"/>
        <family val="1"/>
        <charset val="238"/>
      </rPr>
      <t>Celková administrativní zátěž =</t>
    </r>
    <r>
      <rPr>
        <sz val="10.5"/>
        <color theme="1"/>
        <rFont val="Times New Roman"/>
        <family val="1"/>
        <charset val="238"/>
      </rPr>
      <t xml:space="preserve"> součet nákladů všech informačních povinností plynoucích z právního předpisu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</si>
</sst>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theme="0" tint="-0.34998626667073579"/>
      <name val="Times New Roman"/>
      <family val="1"/>
      <charset val="238"/>
    </font>
    <font>
      <sz val="11"/>
      <name val="Times New Roman"/>
      <family val="1"/>
      <charset val="238"/>
    </font>
    <font>
      <u/>
      <sz val="10.5"/>
      <color theme="1"/>
      <name val="Times New Roman"/>
      <family val="1"/>
      <charset val="238"/>
    </font>
    <font>
      <sz val="10.5"/>
      <color theme="1"/>
      <name val="Times New Roman"/>
      <family val="1"/>
      <charset val="238"/>
    </font>
    <font>
      <b/>
      <sz val="10.5"/>
      <color theme="1"/>
      <name val="Times New Roman"/>
      <family val="1"/>
      <charset val="238"/>
    </font>
    <font>
      <i/>
      <sz val="10.5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3" fillId="0" borderId="0" xfId="0" applyFont="1"/>
    <xf numFmtId="0" fontId="2" fillId="0" borderId="0" xfId="0" applyFont="1" applyBorder="1"/>
    <xf numFmtId="2" fontId="3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2" xfId="0" applyFont="1" applyBorder="1" applyAlignment="1"/>
    <xf numFmtId="2" fontId="3" fillId="0" borderId="9" xfId="0" applyNumberFormat="1" applyFont="1" applyBorder="1" applyAlignment="1">
      <alignment horizontal="center" vertical="center" textRotation="90" wrapText="1"/>
    </xf>
    <xf numFmtId="2" fontId="3" fillId="0" borderId="19" xfId="0" applyNumberFormat="1" applyFont="1" applyBorder="1" applyAlignment="1">
      <alignment horizontal="center" vertical="center" wrapText="1"/>
    </xf>
    <xf numFmtId="0" fontId="3" fillId="0" borderId="14" xfId="0" applyFont="1" applyBorder="1" applyAlignment="1"/>
    <xf numFmtId="0" fontId="2" fillId="0" borderId="1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2" fontId="3" fillId="0" borderId="8" xfId="0" applyNumberFormat="1" applyFont="1" applyBorder="1" applyAlignment="1">
      <alignment horizontal="center" vertical="center" textRotation="90" wrapText="1"/>
    </xf>
    <xf numFmtId="2" fontId="3" fillId="0" borderId="20" xfId="0" applyNumberFormat="1" applyFont="1" applyBorder="1" applyAlignment="1">
      <alignment horizontal="center" vertical="center" wrapText="1"/>
    </xf>
    <xf numFmtId="0" fontId="3" fillId="0" borderId="11" xfId="0" applyFont="1" applyBorder="1"/>
    <xf numFmtId="0" fontId="2" fillId="0" borderId="3" xfId="0" applyFont="1" applyBorder="1"/>
    <xf numFmtId="0" fontId="2" fillId="0" borderId="3" xfId="0" applyFont="1" applyFill="1" applyBorder="1"/>
    <xf numFmtId="0" fontId="5" fillId="0" borderId="3" xfId="0" applyFont="1" applyFill="1" applyBorder="1"/>
    <xf numFmtId="2" fontId="5" fillId="0" borderId="3" xfId="0" applyNumberFormat="1" applyFont="1" applyFill="1" applyBorder="1"/>
    <xf numFmtId="2" fontId="2" fillId="0" borderId="3" xfId="0" applyNumberFormat="1" applyFont="1" applyFill="1" applyBorder="1"/>
    <xf numFmtId="2" fontId="6" fillId="2" borderId="10" xfId="0" applyNumberFormat="1" applyFont="1" applyFill="1" applyBorder="1" applyAlignment="1">
      <alignment horizontal="center"/>
    </xf>
    <xf numFmtId="0" fontId="2" fillId="0" borderId="11" xfId="0" applyFont="1" applyBorder="1"/>
    <xf numFmtId="2" fontId="2" fillId="0" borderId="3" xfId="0" applyNumberFormat="1" applyFont="1" applyFill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0" fontId="2" fillId="0" borderId="21" xfId="0" applyFont="1" applyBorder="1"/>
    <xf numFmtId="0" fontId="2" fillId="0" borderId="17" xfId="0" applyFont="1" applyBorder="1"/>
    <xf numFmtId="0" fontId="2" fillId="0" borderId="17" xfId="0" applyFont="1" applyFill="1" applyBorder="1"/>
    <xf numFmtId="0" fontId="5" fillId="0" borderId="17" xfId="0" applyFont="1" applyFill="1" applyBorder="1"/>
    <xf numFmtId="2" fontId="2" fillId="0" borderId="17" xfId="0" applyNumberFormat="1" applyFont="1" applyFill="1" applyBorder="1"/>
    <xf numFmtId="2" fontId="2" fillId="0" borderId="17" xfId="0" applyNumberFormat="1" applyFont="1" applyFill="1" applyBorder="1" applyAlignment="1">
      <alignment horizontal="center"/>
    </xf>
    <xf numFmtId="2" fontId="2" fillId="0" borderId="22" xfId="0" applyNumberFormat="1" applyFont="1" applyBorder="1" applyAlignment="1">
      <alignment horizontal="center"/>
    </xf>
    <xf numFmtId="0" fontId="3" fillId="0" borderId="15" xfId="0" applyFont="1" applyFill="1" applyBorder="1"/>
    <xf numFmtId="0" fontId="2" fillId="0" borderId="13" xfId="0" applyFont="1" applyBorder="1"/>
    <xf numFmtId="0" fontId="2" fillId="0" borderId="13" xfId="0" applyFont="1" applyFill="1" applyBorder="1"/>
    <xf numFmtId="0" fontId="5" fillId="0" borderId="13" xfId="0" applyFont="1" applyFill="1" applyBorder="1"/>
    <xf numFmtId="2" fontId="5" fillId="0" borderId="13" xfId="0" applyNumberFormat="1" applyFont="1" applyFill="1" applyBorder="1"/>
    <xf numFmtId="2" fontId="2" fillId="0" borderId="13" xfId="0" applyNumberFormat="1" applyFont="1" applyFill="1" applyBorder="1" applyAlignment="1">
      <alignment horizontal="center"/>
    </xf>
    <xf numFmtId="2" fontId="2" fillId="2" borderId="12" xfId="0" applyNumberFormat="1" applyFont="1" applyFill="1" applyBorder="1" applyAlignment="1">
      <alignment horizontal="center"/>
    </xf>
    <xf numFmtId="0" fontId="2" fillId="0" borderId="15" xfId="0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4" xfId="0" applyFont="1" applyFill="1" applyBorder="1"/>
    <xf numFmtId="0" fontId="5" fillId="0" borderId="24" xfId="0" applyFont="1" applyFill="1" applyBorder="1"/>
    <xf numFmtId="2" fontId="2" fillId="0" borderId="24" xfId="0" applyNumberFormat="1" applyFont="1" applyFill="1" applyBorder="1"/>
    <xf numFmtId="2" fontId="2" fillId="0" borderId="25" xfId="0" applyNumberFormat="1" applyFont="1" applyFill="1" applyBorder="1" applyAlignment="1">
      <alignment horizontal="center"/>
    </xf>
    <xf numFmtId="2" fontId="2" fillId="0" borderId="2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2" xfId="0" applyFont="1" applyBorder="1" applyAlignment="1">
      <alignment horizontal="center"/>
    </xf>
    <xf numFmtId="164" fontId="3" fillId="0" borderId="18" xfId="0" applyNumberFormat="1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2" fontId="8" fillId="0" borderId="0" xfId="0" applyNumberFormat="1" applyFont="1"/>
    <xf numFmtId="0" fontId="10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abSelected="1" view="pageLayout" zoomScaleNormal="100" workbookViewId="0">
      <selection activeCell="N24" sqref="N24"/>
    </sheetView>
  </sheetViews>
  <sheetFormatPr defaultColWidth="9.140625" defaultRowHeight="15" x14ac:dyDescent="0.25"/>
  <cols>
    <col min="1" max="1" width="27.28515625" style="2" customWidth="1"/>
    <col min="2" max="2" width="5.28515625" style="2" customWidth="1"/>
    <col min="3" max="3" width="5.7109375" style="2" customWidth="1"/>
    <col min="4" max="4" width="6.140625" style="2" customWidth="1"/>
    <col min="5" max="5" width="13" style="2" customWidth="1"/>
    <col min="6" max="6" width="12.5703125" style="2" customWidth="1"/>
    <col min="7" max="7" width="6.5703125" style="2" customWidth="1"/>
    <col min="8" max="8" width="5.42578125" style="2" customWidth="1"/>
    <col min="9" max="9" width="5.28515625" style="2" customWidth="1"/>
    <col min="10" max="10" width="3.140625" style="2" customWidth="1"/>
    <col min="11" max="11" width="7.42578125" style="2" customWidth="1"/>
    <col min="12" max="12" width="7.42578125" style="3" customWidth="1"/>
    <col min="13" max="13" width="8.85546875" style="3" customWidth="1"/>
    <col min="14" max="14" width="17.28515625" style="3" customWidth="1"/>
    <col min="15" max="16384" width="9.140625" style="2"/>
  </cols>
  <sheetData>
    <row r="1" spans="1:14" ht="18.75" x14ac:dyDescent="0.3">
      <c r="A1" s="1" t="s">
        <v>38</v>
      </c>
    </row>
    <row r="3" spans="1:14" ht="15.75" thickBot="1" x14ac:dyDescent="0.3">
      <c r="A3" s="4" t="s">
        <v>10</v>
      </c>
      <c r="B3" s="2" t="s">
        <v>37</v>
      </c>
      <c r="E3" s="5"/>
      <c r="F3" s="5"/>
      <c r="L3" s="3" t="s">
        <v>11</v>
      </c>
      <c r="M3" s="6" t="s">
        <v>16</v>
      </c>
    </row>
    <row r="4" spans="1:14" ht="50.25" customHeight="1" x14ac:dyDescent="0.25">
      <c r="A4" s="7" t="s">
        <v>0</v>
      </c>
      <c r="B4" s="8" t="s">
        <v>1</v>
      </c>
      <c r="C4" s="9"/>
      <c r="D4" s="10"/>
      <c r="E4" s="11" t="s">
        <v>13</v>
      </c>
      <c r="F4" s="11" t="s">
        <v>14</v>
      </c>
      <c r="G4" s="9" t="s">
        <v>5</v>
      </c>
      <c r="H4" s="12"/>
      <c r="I4" s="8" t="s">
        <v>8</v>
      </c>
      <c r="J4" s="10"/>
      <c r="K4" s="13" t="s">
        <v>18</v>
      </c>
      <c r="L4" s="13" t="s">
        <v>19</v>
      </c>
      <c r="M4" s="13" t="s">
        <v>17</v>
      </c>
      <c r="N4" s="14" t="s">
        <v>20</v>
      </c>
    </row>
    <row r="5" spans="1:14" ht="59.25" customHeight="1" x14ac:dyDescent="0.25">
      <c r="A5" s="15"/>
      <c r="B5" s="16" t="s">
        <v>2</v>
      </c>
      <c r="C5" s="17" t="s">
        <v>3</v>
      </c>
      <c r="D5" s="18" t="s">
        <v>4</v>
      </c>
      <c r="E5" s="19"/>
      <c r="F5" s="19"/>
      <c r="G5" s="20" t="s">
        <v>6</v>
      </c>
      <c r="H5" s="21" t="s">
        <v>7</v>
      </c>
      <c r="I5" s="22" t="s">
        <v>6</v>
      </c>
      <c r="J5" s="18" t="s">
        <v>7</v>
      </c>
      <c r="K5" s="23"/>
      <c r="L5" s="23"/>
      <c r="M5" s="23"/>
      <c r="N5" s="24"/>
    </row>
    <row r="6" spans="1:14" x14ac:dyDescent="0.25">
      <c r="A6" s="25" t="s">
        <v>34</v>
      </c>
      <c r="B6" s="26"/>
      <c r="C6" s="26"/>
      <c r="D6" s="26"/>
      <c r="E6" s="27"/>
      <c r="F6" s="28">
        <v>6929</v>
      </c>
      <c r="G6" s="29">
        <v>215.73</v>
      </c>
      <c r="H6" s="28">
        <v>0</v>
      </c>
      <c r="I6" s="28">
        <v>0.25</v>
      </c>
      <c r="J6" s="28">
        <v>0</v>
      </c>
      <c r="K6" s="27">
        <v>0.1</v>
      </c>
      <c r="L6" s="30"/>
      <c r="M6" s="30"/>
      <c r="N6" s="31">
        <f>SUM($N7:$N14)</f>
        <v>1158464.7067499999</v>
      </c>
    </row>
    <row r="7" spans="1:14" x14ac:dyDescent="0.25">
      <c r="A7" s="32" t="s">
        <v>35</v>
      </c>
      <c r="B7" s="26"/>
      <c r="C7" s="26"/>
      <c r="D7" s="26"/>
      <c r="E7" s="27"/>
      <c r="F7" s="28">
        <v>6929</v>
      </c>
      <c r="G7" s="30">
        <v>215.73</v>
      </c>
      <c r="H7" s="27">
        <v>0</v>
      </c>
      <c r="I7" s="27">
        <v>0.25</v>
      </c>
      <c r="J7" s="27">
        <v>0</v>
      </c>
      <c r="K7" s="27">
        <v>0.1</v>
      </c>
      <c r="L7" s="33">
        <f>$G7*$I7+$H7*$J7</f>
        <v>53.932499999999997</v>
      </c>
      <c r="M7" s="33">
        <f>$F7*$K7</f>
        <v>692.90000000000009</v>
      </c>
      <c r="N7" s="34">
        <f>$L7*$M7</f>
        <v>37369.829250000003</v>
      </c>
    </row>
    <row r="8" spans="1:14" x14ac:dyDescent="0.25">
      <c r="A8" s="32" t="s">
        <v>21</v>
      </c>
      <c r="B8" s="26"/>
      <c r="C8" s="26"/>
      <c r="D8" s="26"/>
      <c r="E8" s="27"/>
      <c r="F8" s="28">
        <v>6929</v>
      </c>
      <c r="G8" s="30">
        <v>215.73</v>
      </c>
      <c r="H8" s="27">
        <v>0</v>
      </c>
      <c r="I8" s="27">
        <v>0.5</v>
      </c>
      <c r="J8" s="27">
        <v>0</v>
      </c>
      <c r="K8" s="27">
        <v>0.1</v>
      </c>
      <c r="L8" s="33">
        <f t="shared" ref="L8:L21" si="0">$G8*$I8+$H8*$J8</f>
        <v>107.86499999999999</v>
      </c>
      <c r="M8" s="33">
        <f t="shared" ref="M8:M21" si="1">$F8*$K8</f>
        <v>692.90000000000009</v>
      </c>
      <c r="N8" s="34">
        <f t="shared" ref="N8:N14" si="2">$L8*$M8</f>
        <v>74739.658500000005</v>
      </c>
    </row>
    <row r="9" spans="1:14" x14ac:dyDescent="0.25">
      <c r="A9" s="32" t="s">
        <v>22</v>
      </c>
      <c r="B9" s="26"/>
      <c r="C9" s="26"/>
      <c r="D9" s="26"/>
      <c r="E9" s="27"/>
      <c r="F9" s="28">
        <v>6929</v>
      </c>
      <c r="G9" s="30">
        <v>215.73</v>
      </c>
      <c r="H9" s="27">
        <v>0</v>
      </c>
      <c r="I9" s="27">
        <v>0.5</v>
      </c>
      <c r="J9" s="27">
        <v>0</v>
      </c>
      <c r="K9" s="27">
        <v>0.1</v>
      </c>
      <c r="L9" s="33">
        <f t="shared" si="0"/>
        <v>107.86499999999999</v>
      </c>
      <c r="M9" s="33">
        <f t="shared" si="1"/>
        <v>692.90000000000009</v>
      </c>
      <c r="N9" s="34">
        <f t="shared" si="2"/>
        <v>74739.658500000005</v>
      </c>
    </row>
    <row r="10" spans="1:14" x14ac:dyDescent="0.25">
      <c r="A10" s="32" t="s">
        <v>23</v>
      </c>
      <c r="B10" s="26"/>
      <c r="C10" s="26"/>
      <c r="D10" s="26"/>
      <c r="E10" s="27"/>
      <c r="F10" s="28">
        <v>6929</v>
      </c>
      <c r="G10" s="30">
        <v>215.73</v>
      </c>
      <c r="H10" s="27">
        <v>0</v>
      </c>
      <c r="I10" s="27">
        <v>0.25</v>
      </c>
      <c r="J10" s="27">
        <v>0</v>
      </c>
      <c r="K10" s="27">
        <v>0.1</v>
      </c>
      <c r="L10" s="33">
        <f t="shared" si="0"/>
        <v>53.932499999999997</v>
      </c>
      <c r="M10" s="33">
        <f t="shared" si="1"/>
        <v>692.90000000000009</v>
      </c>
      <c r="N10" s="34">
        <f t="shared" si="2"/>
        <v>37369.829250000003</v>
      </c>
    </row>
    <row r="11" spans="1:14" x14ac:dyDescent="0.25">
      <c r="A11" s="32" t="s">
        <v>24</v>
      </c>
      <c r="B11" s="26"/>
      <c r="C11" s="26"/>
      <c r="D11" s="26"/>
      <c r="E11" s="27"/>
      <c r="F11" s="28">
        <v>6929</v>
      </c>
      <c r="G11" s="30">
        <v>215.73</v>
      </c>
      <c r="H11" s="27">
        <v>0</v>
      </c>
      <c r="I11" s="27">
        <v>1</v>
      </c>
      <c r="J11" s="27">
        <v>0</v>
      </c>
      <c r="K11" s="27">
        <v>0.1</v>
      </c>
      <c r="L11" s="33">
        <f t="shared" si="0"/>
        <v>215.73</v>
      </c>
      <c r="M11" s="33">
        <f t="shared" si="1"/>
        <v>692.90000000000009</v>
      </c>
      <c r="N11" s="34">
        <f t="shared" si="2"/>
        <v>149479.31700000001</v>
      </c>
    </row>
    <row r="12" spans="1:14" x14ac:dyDescent="0.25">
      <c r="A12" s="32" t="s">
        <v>25</v>
      </c>
      <c r="B12" s="26"/>
      <c r="C12" s="26"/>
      <c r="D12" s="26"/>
      <c r="E12" s="27"/>
      <c r="F12" s="28">
        <v>6929</v>
      </c>
      <c r="G12" s="30">
        <v>215.73</v>
      </c>
      <c r="H12" s="27">
        <v>0</v>
      </c>
      <c r="I12" s="27">
        <v>4</v>
      </c>
      <c r="J12" s="27">
        <v>0</v>
      </c>
      <c r="K12" s="27">
        <v>0.1</v>
      </c>
      <c r="L12" s="33">
        <f t="shared" si="0"/>
        <v>862.92</v>
      </c>
      <c r="M12" s="33">
        <f t="shared" si="1"/>
        <v>692.90000000000009</v>
      </c>
      <c r="N12" s="34">
        <f t="shared" si="2"/>
        <v>597917.26800000004</v>
      </c>
    </row>
    <row r="13" spans="1:14" x14ac:dyDescent="0.25">
      <c r="A13" s="32" t="s">
        <v>36</v>
      </c>
      <c r="B13" s="26"/>
      <c r="C13" s="26"/>
      <c r="D13" s="26"/>
      <c r="E13" s="27"/>
      <c r="F13" s="28">
        <v>6929</v>
      </c>
      <c r="G13" s="30">
        <v>215.73</v>
      </c>
      <c r="H13" s="27">
        <v>0</v>
      </c>
      <c r="I13" s="27">
        <v>1</v>
      </c>
      <c r="J13" s="27">
        <v>0</v>
      </c>
      <c r="K13" s="27">
        <v>0.1</v>
      </c>
      <c r="L13" s="33">
        <f t="shared" si="0"/>
        <v>215.73</v>
      </c>
      <c r="M13" s="33">
        <f t="shared" si="1"/>
        <v>692.90000000000009</v>
      </c>
      <c r="N13" s="34">
        <f t="shared" si="2"/>
        <v>149479.31700000001</v>
      </c>
    </row>
    <row r="14" spans="1:14" ht="15.75" thickBot="1" x14ac:dyDescent="0.3">
      <c r="A14" s="35" t="s">
        <v>26</v>
      </c>
      <c r="B14" s="36"/>
      <c r="C14" s="36"/>
      <c r="D14" s="36"/>
      <c r="E14" s="37"/>
      <c r="F14" s="38">
        <v>6929</v>
      </c>
      <c r="G14" s="39">
        <v>215.73</v>
      </c>
      <c r="H14" s="37">
        <v>0</v>
      </c>
      <c r="I14" s="37">
        <v>0.25</v>
      </c>
      <c r="J14" s="37">
        <v>0</v>
      </c>
      <c r="K14" s="37">
        <v>0.1</v>
      </c>
      <c r="L14" s="40">
        <f t="shared" si="0"/>
        <v>53.932499999999997</v>
      </c>
      <c r="M14" s="40">
        <f t="shared" si="1"/>
        <v>692.90000000000009</v>
      </c>
      <c r="N14" s="41">
        <f t="shared" si="2"/>
        <v>37369.829250000003</v>
      </c>
    </row>
    <row r="15" spans="1:14" ht="15.75" thickTop="1" x14ac:dyDescent="0.25">
      <c r="A15" s="42" t="s">
        <v>33</v>
      </c>
      <c r="B15" s="43"/>
      <c r="C15" s="43"/>
      <c r="D15" s="43"/>
      <c r="E15" s="44"/>
      <c r="F15" s="45">
        <v>6929</v>
      </c>
      <c r="G15" s="46">
        <v>215.73</v>
      </c>
      <c r="H15" s="45">
        <v>0</v>
      </c>
      <c r="I15" s="45"/>
      <c r="J15" s="45">
        <v>0</v>
      </c>
      <c r="K15" s="44"/>
      <c r="L15" s="47">
        <f t="shared" si="0"/>
        <v>0</v>
      </c>
      <c r="M15" s="47">
        <f t="shared" si="1"/>
        <v>0</v>
      </c>
      <c r="N15" s="48">
        <f>SUM(N16:N21)</f>
        <v>39163581.053999998</v>
      </c>
    </row>
    <row r="16" spans="1:14" x14ac:dyDescent="0.25">
      <c r="A16" s="49" t="s">
        <v>27</v>
      </c>
      <c r="B16" s="26"/>
      <c r="C16" s="26"/>
      <c r="D16" s="26"/>
      <c r="E16" s="27"/>
      <c r="F16" s="28">
        <v>6929</v>
      </c>
      <c r="G16" s="30">
        <v>215.73</v>
      </c>
      <c r="H16" s="27">
        <v>0</v>
      </c>
      <c r="I16" s="27">
        <v>3</v>
      </c>
      <c r="J16" s="27">
        <v>0</v>
      </c>
      <c r="K16" s="27">
        <v>0.3</v>
      </c>
      <c r="L16" s="47">
        <f t="shared" si="0"/>
        <v>647.18999999999994</v>
      </c>
      <c r="M16" s="47">
        <f t="shared" si="1"/>
        <v>2078.6999999999998</v>
      </c>
      <c r="N16" s="34">
        <f>$L16*$M16</f>
        <v>1345313.8529999997</v>
      </c>
    </row>
    <row r="17" spans="1:15" x14ac:dyDescent="0.25">
      <c r="A17" s="32" t="s">
        <v>28</v>
      </c>
      <c r="B17" s="26"/>
      <c r="C17" s="26"/>
      <c r="D17" s="26"/>
      <c r="E17" s="27"/>
      <c r="F17" s="28">
        <v>6929</v>
      </c>
      <c r="G17" s="30">
        <v>215.73</v>
      </c>
      <c r="H17" s="27">
        <v>0</v>
      </c>
      <c r="I17" s="27">
        <v>3</v>
      </c>
      <c r="J17" s="27">
        <v>0</v>
      </c>
      <c r="K17" s="27">
        <v>0.3</v>
      </c>
      <c r="L17" s="47">
        <f t="shared" si="0"/>
        <v>647.18999999999994</v>
      </c>
      <c r="M17" s="47">
        <f t="shared" si="1"/>
        <v>2078.6999999999998</v>
      </c>
      <c r="N17" s="34">
        <f t="shared" ref="N17:N21" si="3">$L17*$M17</f>
        <v>1345313.8529999997</v>
      </c>
    </row>
    <row r="18" spans="1:15" x14ac:dyDescent="0.25">
      <c r="A18" s="32" t="s">
        <v>29</v>
      </c>
      <c r="B18" s="26"/>
      <c r="C18" s="26"/>
      <c r="D18" s="26"/>
      <c r="E18" s="27"/>
      <c r="F18" s="28">
        <v>6929</v>
      </c>
      <c r="G18" s="30">
        <v>215.73</v>
      </c>
      <c r="H18" s="27">
        <v>0</v>
      </c>
      <c r="I18" s="27">
        <v>1</v>
      </c>
      <c r="J18" s="27">
        <v>0</v>
      </c>
      <c r="K18" s="27">
        <v>0.3</v>
      </c>
      <c r="L18" s="47">
        <f t="shared" si="0"/>
        <v>215.73</v>
      </c>
      <c r="M18" s="47">
        <f t="shared" si="1"/>
        <v>2078.6999999999998</v>
      </c>
      <c r="N18" s="34">
        <f t="shared" si="3"/>
        <v>448437.95099999994</v>
      </c>
    </row>
    <row r="19" spans="1:15" x14ac:dyDescent="0.25">
      <c r="A19" s="32" t="s">
        <v>30</v>
      </c>
      <c r="B19" s="26"/>
      <c r="C19" s="26"/>
      <c r="D19" s="26"/>
      <c r="E19" s="27"/>
      <c r="F19" s="28">
        <v>6929</v>
      </c>
      <c r="G19" s="30">
        <v>215.73</v>
      </c>
      <c r="H19" s="27">
        <v>0</v>
      </c>
      <c r="I19" s="27">
        <v>1</v>
      </c>
      <c r="J19" s="27">
        <v>0</v>
      </c>
      <c r="K19" s="27">
        <v>0.1</v>
      </c>
      <c r="L19" s="47">
        <f t="shared" si="0"/>
        <v>215.73</v>
      </c>
      <c r="M19" s="47">
        <f t="shared" si="1"/>
        <v>692.90000000000009</v>
      </c>
      <c r="N19" s="34">
        <f t="shared" si="3"/>
        <v>149479.31700000001</v>
      </c>
    </row>
    <row r="20" spans="1:15" x14ac:dyDescent="0.25">
      <c r="A20" s="32" t="s">
        <v>31</v>
      </c>
      <c r="B20" s="26"/>
      <c r="C20" s="26"/>
      <c r="D20" s="26"/>
      <c r="E20" s="27"/>
      <c r="F20" s="28">
        <v>6929</v>
      </c>
      <c r="G20" s="30">
        <v>215.73</v>
      </c>
      <c r="H20" s="27">
        <v>0</v>
      </c>
      <c r="I20" s="27">
        <v>1</v>
      </c>
      <c r="J20" s="27">
        <v>0</v>
      </c>
      <c r="K20" s="27">
        <v>12</v>
      </c>
      <c r="L20" s="47">
        <f t="shared" si="0"/>
        <v>215.73</v>
      </c>
      <c r="M20" s="47">
        <f t="shared" si="1"/>
        <v>83148</v>
      </c>
      <c r="N20" s="34">
        <f t="shared" si="3"/>
        <v>17937518.039999999</v>
      </c>
    </row>
    <row r="21" spans="1:15" ht="15.75" thickBot="1" x14ac:dyDescent="0.3">
      <c r="A21" s="50" t="s">
        <v>32</v>
      </c>
      <c r="B21" s="51"/>
      <c r="C21" s="51"/>
      <c r="D21" s="51"/>
      <c r="E21" s="52"/>
      <c r="F21" s="53">
        <v>6929</v>
      </c>
      <c r="G21" s="54">
        <v>215.73</v>
      </c>
      <c r="H21" s="52">
        <v>0</v>
      </c>
      <c r="I21" s="52">
        <v>1</v>
      </c>
      <c r="J21" s="52">
        <v>0</v>
      </c>
      <c r="K21" s="52">
        <v>12</v>
      </c>
      <c r="L21" s="55">
        <f t="shared" si="0"/>
        <v>215.73</v>
      </c>
      <c r="M21" s="55">
        <f t="shared" si="1"/>
        <v>83148</v>
      </c>
      <c r="N21" s="56">
        <f t="shared" si="3"/>
        <v>17937518.039999999</v>
      </c>
    </row>
    <row r="22" spans="1:15" ht="15.75" thickBot="1" x14ac:dyDescent="0.3">
      <c r="H22" s="57" t="s">
        <v>9</v>
      </c>
      <c r="I22" s="57"/>
      <c r="J22" s="57"/>
      <c r="K22" s="57"/>
      <c r="L22" s="57"/>
      <c r="M22" s="58"/>
      <c r="N22" s="59">
        <f>($N6+$N15)</f>
        <v>40322045.760749996</v>
      </c>
    </row>
    <row r="23" spans="1:15" x14ac:dyDescent="0.25">
      <c r="A23" s="60" t="s">
        <v>12</v>
      </c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2"/>
      <c r="M23" s="62"/>
      <c r="N23" s="62"/>
      <c r="O23" s="61"/>
    </row>
    <row r="24" spans="1:15" x14ac:dyDescent="0.25">
      <c r="A24" s="61" t="s">
        <v>39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2"/>
      <c r="M24" s="62"/>
      <c r="N24" s="62"/>
      <c r="O24" s="61"/>
    </row>
    <row r="25" spans="1:15" x14ac:dyDescent="0.25">
      <c r="A25" s="61"/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2"/>
      <c r="M25" s="62"/>
      <c r="N25" s="62"/>
      <c r="O25" s="61"/>
    </row>
    <row r="26" spans="1:15" x14ac:dyDescent="0.25">
      <c r="A26" s="61" t="s">
        <v>40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2"/>
      <c r="M26" s="62"/>
      <c r="N26" s="62"/>
      <c r="O26" s="61"/>
    </row>
    <row r="27" spans="1:15" x14ac:dyDescent="0.25">
      <c r="A27" s="63" t="s">
        <v>15</v>
      </c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2"/>
      <c r="M27" s="62"/>
      <c r="N27" s="62"/>
      <c r="O27" s="61"/>
    </row>
    <row r="28" spans="1:15" x14ac:dyDescent="0.25">
      <c r="A28" s="61" t="s">
        <v>41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2"/>
      <c r="M28" s="62"/>
      <c r="N28" s="62"/>
      <c r="O28" s="61"/>
    </row>
    <row r="29" spans="1:15" x14ac:dyDescent="0.25">
      <c r="A29" s="61" t="s">
        <v>42</v>
      </c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2"/>
      <c r="M29" s="62"/>
      <c r="N29" s="62"/>
      <c r="O29" s="61"/>
    </row>
    <row r="30" spans="1:15" x14ac:dyDescent="0.25">
      <c r="A30" s="61" t="s">
        <v>43</v>
      </c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2"/>
      <c r="M30" s="62"/>
      <c r="N30" s="62"/>
      <c r="O30" s="61"/>
    </row>
    <row r="31" spans="1:15" x14ac:dyDescent="0.25">
      <c r="A31" s="61" t="s">
        <v>44</v>
      </c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2"/>
      <c r="M31" s="62"/>
      <c r="N31" s="62"/>
      <c r="O31" s="61"/>
    </row>
    <row r="32" spans="1:15" x14ac:dyDescent="0.25">
      <c r="A32" s="61" t="s">
        <v>45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2"/>
      <c r="M32" s="62"/>
      <c r="N32" s="62"/>
      <c r="O32" s="61"/>
    </row>
    <row r="33" spans="1:15" x14ac:dyDescent="0.25">
      <c r="A33" s="61" t="s">
        <v>46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2"/>
      <c r="M33" s="62"/>
      <c r="N33" s="62"/>
      <c r="O33" s="61"/>
    </row>
    <row r="34" spans="1:15" x14ac:dyDescent="0.25">
      <c r="A34" s="61" t="s">
        <v>47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2"/>
      <c r="M34" s="62"/>
      <c r="N34" s="62"/>
      <c r="O34" s="61"/>
    </row>
    <row r="35" spans="1:15" x14ac:dyDescent="0.25">
      <c r="A35" s="61" t="s">
        <v>48</v>
      </c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2"/>
      <c r="M35" s="62"/>
      <c r="N35" s="62"/>
      <c r="O35" s="61"/>
    </row>
    <row r="36" spans="1:15" x14ac:dyDescent="0.25">
      <c r="A36" s="61" t="s">
        <v>49</v>
      </c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2"/>
      <c r="M36" s="62"/>
      <c r="N36" s="62"/>
      <c r="O36" s="61"/>
    </row>
  </sheetData>
  <mergeCells count="11">
    <mergeCell ref="N4:N5"/>
    <mergeCell ref="B4:D4"/>
    <mergeCell ref="A4:A5"/>
    <mergeCell ref="G4:H4"/>
    <mergeCell ref="I4:J4"/>
    <mergeCell ref="H22:M22"/>
    <mergeCell ref="E4:E5"/>
    <mergeCell ref="F4:F5"/>
    <mergeCell ref="K4:K5"/>
    <mergeCell ref="L4:L5"/>
    <mergeCell ref="M4:M5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&amp;R&amp;"Times New Roman,Tučné"Příloha k materiálu  IV.
Příloha č. 3a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průmyslu a obchodu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Galajdová Zuzana</dc:creator>
  <cp:lastModifiedBy>ZEMAN Václav</cp:lastModifiedBy>
  <cp:lastPrinted>2019-05-09T07:42:36Z</cp:lastPrinted>
  <dcterms:created xsi:type="dcterms:W3CDTF">2012-06-28T10:26:25Z</dcterms:created>
  <dcterms:modified xsi:type="dcterms:W3CDTF">2019-12-16T07:09:38Z</dcterms:modified>
</cp:coreProperties>
</file>