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7050" windowWidth="23250" windowHeight="7110"/>
  </bookViews>
  <sheets>
    <sheet name="v ČR" sheetId="2" r:id="rId1"/>
  </sheets>
  <definedNames>
    <definedName name="_xlnm._FilterDatabase" localSheetId="0" hidden="1">'v ČR'!$B$4:$M$80</definedName>
    <definedName name="_xlnm.Print_Titles" localSheetId="0">'v ČR'!$4:$5</definedName>
    <definedName name="_xlnm.Print_Area" localSheetId="0">'v ČR'!$A$1:$T$80</definedName>
    <definedName name="Z_194CC2EF_C1E7_4578_B91B_3DE34379196D_.wvu.Cols" localSheetId="0" hidden="1">'v ČR'!$A:$A,'v ČR'!$N:$T</definedName>
    <definedName name="Z_194CC2EF_C1E7_4578_B91B_3DE34379196D_.wvu.FilterData" localSheetId="0" hidden="1">'v ČR'!$A$5:$T$80</definedName>
    <definedName name="Z_194CC2EF_C1E7_4578_B91B_3DE34379196D_.wvu.PrintArea" localSheetId="0" hidden="1">'v ČR'!$A$1:$T$80</definedName>
    <definedName name="Z_194CC2EF_C1E7_4578_B91B_3DE34379196D_.wvu.PrintTitles" localSheetId="0" hidden="1">'v ČR'!$4:$5</definedName>
    <definedName name="Z_194CC2EF_C1E7_4578_B91B_3DE34379196D_.wvu.Rows" localSheetId="0" hidden="1">'v ČR'!$82:$82</definedName>
    <definedName name="Z_26FF17BD_54D5_4782_809A_ECB9C6B6C051_.wvu.Cols" localSheetId="0" hidden="1">'v ČR'!$A:$A,'v ČR'!$N:$T</definedName>
    <definedName name="Z_26FF17BD_54D5_4782_809A_ECB9C6B6C051_.wvu.FilterData" localSheetId="0" hidden="1">'v ČR'!$A$5:$T$80</definedName>
    <definedName name="Z_26FF17BD_54D5_4782_809A_ECB9C6B6C051_.wvu.PrintArea" localSheetId="0" hidden="1">'v ČR'!$A$1:$T$80</definedName>
    <definedName name="Z_26FF17BD_54D5_4782_809A_ECB9C6B6C051_.wvu.PrintTitles" localSheetId="0" hidden="1">'v ČR'!$4:$5</definedName>
    <definedName name="Z_26FF17BD_54D5_4782_809A_ECB9C6B6C051_.wvu.Rows" localSheetId="0" hidden="1">'v ČR'!$82:$82</definedName>
    <definedName name="Z_3E541E9C_D90B_42C5_BA08_8B80A0BDB4EA_.wvu.Cols" localSheetId="0" hidden="1">'v ČR'!$A:$A,'v ČR'!$N:$T</definedName>
    <definedName name="Z_3E541E9C_D90B_42C5_BA08_8B80A0BDB4EA_.wvu.FilterData" localSheetId="0" hidden="1">'v ČR'!$A$5:$T$80</definedName>
    <definedName name="Z_3E541E9C_D90B_42C5_BA08_8B80A0BDB4EA_.wvu.PrintArea" localSheetId="0" hidden="1">'v ČR'!$A$1:$T$80</definedName>
    <definedName name="Z_3E541E9C_D90B_42C5_BA08_8B80A0BDB4EA_.wvu.PrintTitles" localSheetId="0" hidden="1">'v ČR'!$4:$5</definedName>
    <definedName name="Z_3E541E9C_D90B_42C5_BA08_8B80A0BDB4EA_.wvu.Rows" localSheetId="0" hidden="1">'v ČR'!$82:$82</definedName>
    <definedName name="Z_98CD2C11_4763_44BA_BA4D_A260F4665FEC_.wvu.PrintArea" localSheetId="0" hidden="1">'v ČR'!$B$1:$M$5</definedName>
    <definedName name="Z_F0A0D681_7A00_4B9D_97B9_E8A02CBD9B87_.wvu.Cols" localSheetId="0" hidden="1">'v ČR'!$A:$A,'v ČR'!$N:$T</definedName>
    <definedName name="Z_F0A0D681_7A00_4B9D_97B9_E8A02CBD9B87_.wvu.FilterData" localSheetId="0" hidden="1">'v ČR'!$A$5:$T$80</definedName>
    <definedName name="Z_F0A0D681_7A00_4B9D_97B9_E8A02CBD9B87_.wvu.PrintArea" localSheetId="0" hidden="1">'v ČR'!$A$1:$T$80</definedName>
    <definedName name="Z_F0A0D681_7A00_4B9D_97B9_E8A02CBD9B87_.wvu.PrintTitles" localSheetId="0" hidden="1">'v ČR'!$4:$5</definedName>
    <definedName name="Z_F0A0D681_7A00_4B9D_97B9_E8A02CBD9B87_.wvu.Rows" localSheetId="0" hidden="1">'v ČR'!$82:$82</definedName>
  </definedNames>
  <calcPr calcId="152511"/>
  <customWorkbookViews>
    <customWorkbookView name="Durnová Martina - MO 7777 - ŠIS AČR – osobní zobrazení" guid="{194CC2EF-C1E7-4578-B91B-3DE34379196D}" mergeInterval="0" personalView="1" maximized="1" xWindow="-8" yWindow="-8" windowWidth="1936" windowHeight="1056" activeSheetId="1"/>
    <customWorkbookView name="Chasáková Irena - MO 1322 - ŠIS AČR – osobní zobrazení" guid="{3E541E9C-D90B-42C5-BA08-8B80A0BDB4EA}" mergeInterval="0" personalView="1" maximized="1" windowWidth="1916" windowHeight="855" activeSheetId="1"/>
    <customWorkbookView name="PROCHASKOVAA - vlastní pohled" guid="{A4EB8468-62F8-4A63-804A-80C479583F58}" mergeInterval="0" personalView="1" maximized="1" windowWidth="1020" windowHeight="579" activeSheetId="1"/>
    <customWorkbookView name="labaka - vlastní pohled" guid="{5F8AA2AF-62B8-41E6-9F83-00877C15A02C}" mergeInterval="0" personalView="1" maximized="1" windowWidth="1020" windowHeight="605" activeSheetId="1" showComments="commIndAndComment"/>
    <customWorkbookView name="HorackovaS - vlastní pohled" guid="{725352E8-21D4-4E28-B8F1-F29041217318}" mergeInterval="0" personalView="1" maximized="1" windowWidth="1020" windowHeight="632" activeSheetId="1"/>
    <customWorkbookView name="aaa - vlastní pohled" guid="{0EB54335-0E98-4281-9E2A-64D6E04CC26F}" mergeInterval="0" personalView="1" maximized="1" windowWidth="1011" windowHeight="617" activeSheetId="2"/>
    <customWorkbookView name="PavezkaL - vlastní pohled" guid="{E3A82525-9D79-4CC0-85F6-78C2B6843D0D}" mergeInterval="0" personalView="1" maximized="1" windowWidth="1020" windowHeight="579" activeSheetId="2"/>
    <customWorkbookView name="Ing. Martin SMEJKAL - vlastní pohled" guid="{FAEE7340-8936-11D8-8B42-0000C03EF91B}" mergeInterval="0" personalView="1" maximized="1" windowWidth="796" windowHeight="466" activeSheetId="2"/>
    <customWorkbookView name="Šimánek Luděk - MO 1122 - ŠIS AČR – osobní zobrazení" guid="{26FF17BD-54D5-4782-809A-ECB9C6B6C051}" mergeInterval="0" personalView="1" xWindow="960" windowWidth="960" windowHeight="1040" activeSheetId="1"/>
    <customWorkbookView name="Dušová Miroslava - MO 8694 - ŠIS AČR – osobní zobrazení" guid="{F0A0D681-7A00-4B9D-97B9-E8A02CBD9B87}" mergeInterval="0" personalView="1" maximized="1" xWindow="-8" yWindow="-8" windowWidth="1936" windowHeight="1056" activeSheetId="2"/>
  </customWorkbookViews>
</workbook>
</file>

<file path=xl/calcChain.xml><?xml version="1.0" encoding="utf-8"?>
<calcChain xmlns="http://schemas.openxmlformats.org/spreadsheetml/2006/main">
  <c r="R41" i="2" l="1"/>
  <c r="R47" i="2" l="1"/>
  <c r="R63" i="2" l="1"/>
  <c r="R61" i="2"/>
  <c r="S82" i="2" l="1"/>
</calcChain>
</file>

<file path=xl/sharedStrings.xml><?xml version="1.0" encoding="utf-8"?>
<sst xmlns="http://schemas.openxmlformats.org/spreadsheetml/2006/main" count="737" uniqueCount="425">
  <si>
    <t>Termín</t>
  </si>
  <si>
    <t>Počet dnů</t>
  </si>
  <si>
    <t>Cvičící součást</t>
  </si>
  <si>
    <t>Počet osob</t>
  </si>
  <si>
    <t>Počet techniky</t>
  </si>
  <si>
    <t>Odpovídá</t>
  </si>
  <si>
    <t>Typ akce</t>
  </si>
  <si>
    <t>P. č.</t>
  </si>
  <si>
    <t>LIVEX</t>
  </si>
  <si>
    <t>VeVzS</t>
  </si>
  <si>
    <t>b) na území ČR</t>
  </si>
  <si>
    <t>Údaje o cvičících (zahraničních)</t>
  </si>
  <si>
    <t>1) Příprava k nasazení v operacích</t>
  </si>
  <si>
    <t>2) Pohotovostní síly</t>
  </si>
  <si>
    <t>3) Bilaterální a regionální spolupráce</t>
  </si>
  <si>
    <t>4) Výstavba schopností</t>
  </si>
  <si>
    <t>Náklady plánované</t>
  </si>
  <si>
    <t>Celkem plánované</t>
  </si>
  <si>
    <t>517300301:
Zahraniční cestovné - ZSC, letenky, jízdenky a související služby</t>
  </si>
  <si>
    <t>516400103:
Nájemné - za ostatní nemovitý majetek</t>
  </si>
  <si>
    <t>515600103:
Pohonné hmoty a maziva - petrolej letecký</t>
  </si>
  <si>
    <t>517500301:
Pohoštění</t>
  </si>
  <si>
    <t>POC</t>
  </si>
  <si>
    <t>Náklady skutečné celkem (z cíle ZC - 110702090000)</t>
  </si>
  <si>
    <t>Cvičící součást AČR</t>
  </si>
  <si>
    <t>13. dp</t>
  </si>
  <si>
    <t>15. žp</t>
  </si>
  <si>
    <t>21. zTL</t>
  </si>
  <si>
    <t>31. prchbo</t>
  </si>
  <si>
    <t>53. pPzEB</t>
  </si>
  <si>
    <t>7. mb</t>
  </si>
  <si>
    <t>AVZdr</t>
  </si>
  <si>
    <t>CAX</t>
  </si>
  <si>
    <t>CPX</t>
  </si>
  <si>
    <t>FTX</t>
  </si>
  <si>
    <t>MLCC</t>
  </si>
  <si>
    <t>STX</t>
  </si>
  <si>
    <t>VePozS</t>
  </si>
  <si>
    <t>VeV-VA</t>
  </si>
  <si>
    <t>Součinnostní zahraniční účastníci</t>
  </si>
  <si>
    <t>OS Slovenska</t>
  </si>
  <si>
    <t>září</t>
  </si>
  <si>
    <t>červen</t>
  </si>
  <si>
    <t xml:space="preserve"> </t>
  </si>
  <si>
    <t>květen</t>
  </si>
  <si>
    <t>říjen</t>
  </si>
  <si>
    <t>-</t>
  </si>
  <si>
    <t>květen - červen</t>
  </si>
  <si>
    <t>NATO</t>
  </si>
  <si>
    <t>22. zVrL</t>
  </si>
  <si>
    <t>6x měsíčně</t>
  </si>
  <si>
    <t>72x 1</t>
  </si>
  <si>
    <t xml:space="preserve">červen </t>
  </si>
  <si>
    <t>OS Velké Británie</t>
  </si>
  <si>
    <t>Priorita 
(1 - 2</t>
  </si>
  <si>
    <t>Název akce</t>
  </si>
  <si>
    <t>42. mpr</t>
  </si>
  <si>
    <t>41. mpr</t>
  </si>
  <si>
    <t>duben - červen</t>
  </si>
  <si>
    <t>44. lmopr</t>
  </si>
  <si>
    <t>21. zTL,
26. pVŘPz</t>
  </si>
  <si>
    <t>MCCE</t>
  </si>
  <si>
    <t>SYNEX</t>
  </si>
  <si>
    <t xml:space="preserve">VeVzS: 
plk. Zdeněk GABRIEL,
tel. 210 682, 724 092 474
</t>
  </si>
  <si>
    <t xml:space="preserve">VeVzS: 
pplk. Jan SUCHÝ
tel. 210 683, 602 286 315
</t>
  </si>
  <si>
    <t>VeVzS:
mjr. Ing. Pavel Samek, 
tel. 210 690
25. plrp:
pplk. Luděk Teger,
tel. 323 301</t>
  </si>
  <si>
    <t>ŘeSpecS MO</t>
  </si>
  <si>
    <t>CAX,
FTX</t>
  </si>
  <si>
    <t>OUSZ Alog
kpt. Bc. Daniel Šimek Dis.,
tel. 230 672, 775 696 787</t>
  </si>
  <si>
    <t>VVÚ</t>
  </si>
  <si>
    <t xml:space="preserve">
15. žp:
pplk. Ing. Zdeněk Hejpetr, 307 410</t>
  </si>
  <si>
    <t>7. mb:
kpt. Pecha
425 024</t>
  </si>
  <si>
    <t>31. prchbo:
kpt. Kaltenbrunner
601 579 942</t>
  </si>
  <si>
    <t>13. dp:
plk. gšt. Jan Cífka
370 001</t>
  </si>
  <si>
    <t>14. plogp:
npor. Daniel Braun
602 141 280</t>
  </si>
  <si>
    <t>102. pzpr:
pplk. Hriník
411 101</t>
  </si>
  <si>
    <t>MLCC:
o.z. Ing. Jedlink  
214 313</t>
  </si>
  <si>
    <t>MLCC:
o.z. Ing. Jedlink   
214 313</t>
  </si>
  <si>
    <t>VVÚ:
Ing. Radomír Mikeš       
tel: +420515919405  mikes@vvubrno.cz</t>
  </si>
  <si>
    <t>15. žp:
pplk. gšt.  Ing. František Richter, 307 003</t>
  </si>
  <si>
    <t>VP</t>
  </si>
  <si>
    <t>HVeVP</t>
  </si>
  <si>
    <t xml:space="preserve">září </t>
  </si>
  <si>
    <t>601. skss:
pplk. Hofírek
724 577 579</t>
  </si>
  <si>
    <t>VeVzS:
pplk. Jaroslav Tomaňa (210 663, 724 605 305)
21. zTL:
mjr. Tomáš Merta,
tel. 375 935</t>
  </si>
  <si>
    <t>VeVzS: 
mjr. Jan Šmerda 
(210 681, 724 692 802)
22. zVrL:
kpt. Koudelka,
tel. 725 515 062</t>
  </si>
  <si>
    <t>VeVzS:
pplk. Jaroslav Tomaňa 
210 663, 724 605 305
21. zTL:
mjr. Tomáš Merta
tel. 375 935</t>
  </si>
  <si>
    <t>VeV-VA:
mjr. Ing. Martin Kutil            
702 009 294</t>
  </si>
  <si>
    <t>HVeVP:
kpt. Ondřej Mlýnek
724 605259</t>
  </si>
  <si>
    <t>VeVzS: 
mjr. Jan Šmerda 
210 681, 724 692 802
22. zVrL:
kpt. Koudelka
725 515 062</t>
  </si>
  <si>
    <t>VeVzS: 
mjr. Jan Šmerda 
210 681, 724 692 802
22. zVrL:
kpt. Vratislav Burger
702 000 431</t>
  </si>
  <si>
    <t>pplk. Eduard MIKLÍK
205 076</t>
  </si>
  <si>
    <t>OS Rumunska</t>
  </si>
  <si>
    <t>mjr. Pražák 252 404
kpt. Jandora  252 450</t>
  </si>
  <si>
    <t>25. plrp</t>
  </si>
  <si>
    <t>12000,-</t>
  </si>
  <si>
    <t>4. brn
kpt. Sýkora František
280 254</t>
  </si>
  <si>
    <t>31. prchbo
kpt. Hruboňová Lucie
261 052</t>
  </si>
  <si>
    <t>CET</t>
  </si>
  <si>
    <t>Cíl cvičení/Poznámka</t>
  </si>
  <si>
    <t>PLÁN VOJENSKÝCH CVIČENÍ JEDNOTEK A ŠTÁBŮ AČR SE ZAHRANIČNÍ ÚČASTÍ NA ROK 2021</t>
  </si>
  <si>
    <t>1x AO</t>
  </si>
  <si>
    <t>NATO SOF</t>
  </si>
  <si>
    <t>SKIS MO</t>
  </si>
  <si>
    <t>8x AOT,
2x ANTS</t>
  </si>
  <si>
    <t>AKIS,
DCM</t>
  </si>
  <si>
    <t>SLog MO</t>
  </si>
  <si>
    <t>OS Rakouska</t>
  </si>
  <si>
    <t>OS Finska</t>
  </si>
  <si>
    <t>NATO, NCS, NFS, MCCE, EUMS, EDA, MC LSB, zahraniční příslušníci MLCC</t>
  </si>
  <si>
    <t>duben - květen</t>
  </si>
  <si>
    <t>4x AO</t>
  </si>
  <si>
    <t>43. vp</t>
  </si>
  <si>
    <t>US TNG</t>
  </si>
  <si>
    <t>září - říjen</t>
  </si>
  <si>
    <t>duben</t>
  </si>
  <si>
    <t>6. - 17. září</t>
  </si>
  <si>
    <t>OS Německa</t>
  </si>
  <si>
    <t>5x AO</t>
  </si>
  <si>
    <t>Výstavba schopností:
Sladit činnost štábu NATO MNMPBAT.</t>
  </si>
  <si>
    <t>srpen</t>
  </si>
  <si>
    <t>VP Slovenska</t>
  </si>
  <si>
    <t>2x AO</t>
  </si>
  <si>
    <t>3x AO</t>
  </si>
  <si>
    <t>Společný výcvik psovodů
 a služebních psů</t>
  </si>
  <si>
    <t>Výstavba schopností:
Dosáhnout interoperabilitu v postupech VP při specifických činnostech VP (policejní kynologie).</t>
  </si>
  <si>
    <t>OS Belgie</t>
  </si>
  <si>
    <t>Šakal 1</t>
  </si>
  <si>
    <t>SOF Francie</t>
  </si>
  <si>
    <t>Šakal 2</t>
  </si>
  <si>
    <t>Šakal 3</t>
  </si>
  <si>
    <t>TOBRUQ ARROWS 2021
(TOAR21)</t>
  </si>
  <si>
    <t>MINIGATOR 2021</t>
  </si>
  <si>
    <t>5x AOT,
2x AOS,
1x ANTS</t>
  </si>
  <si>
    <t>ADAMANT WARRIOR 2021</t>
  </si>
  <si>
    <t>15x BVP,
6x AOT,
6x ANTT,
3x Bus</t>
  </si>
  <si>
    <t>3x Bus,
15x BVP,
6x AOT,
6x ANTT</t>
  </si>
  <si>
    <t>Medical Man 2021</t>
  </si>
  <si>
    <t>Jednotky zdravotnické podpory OS států V4</t>
  </si>
  <si>
    <t>CAPABLE LOGISTICIAN 2022                                                                                                  (LIVEX + TTEX/CPX)</t>
  </si>
  <si>
    <t xml:space="preserve">NATO, IP, NCS, NFS, NNE, zahraniční příslušníci MLCC </t>
  </si>
  <si>
    <t>MLCC,
 SLog MO,
 ALog,
 VePozS,
 UO</t>
  </si>
  <si>
    <t xml:space="preserve">NATO, IP,
NCS, NFS, NNE, zahraniční příslušníci MLCC </t>
  </si>
  <si>
    <t>15,          30</t>
  </si>
  <si>
    <t>MLCC, 
SLog MO,
 ALog,
 VePozS,
 UO</t>
  </si>
  <si>
    <t>8. - 12. února</t>
  </si>
  <si>
    <t>Komerční výcvik armády Belgie</t>
  </si>
  <si>
    <t>CERTEX</t>
  </si>
  <si>
    <t>14. června - 4. července</t>
  </si>
  <si>
    <t>4x Bus,
20x AO,
40x AOT,
20x ANTS,
10x ANTT</t>
  </si>
  <si>
    <t xml:space="preserve">Czech SOF Air Week </t>
  </si>
  <si>
    <t>SOF EOD 2021</t>
  </si>
  <si>
    <t>DIVER HELL</t>
  </si>
  <si>
    <t>DEEP FOREST 4</t>
  </si>
  <si>
    <t xml:space="preserve">CZ SPP Exercise </t>
  </si>
  <si>
    <t>OS USA</t>
  </si>
  <si>
    <t xml:space="preserve">JTAC QUEEN </t>
  </si>
  <si>
    <t>RAF</t>
  </si>
  <si>
    <t>srpen - říjen</t>
  </si>
  <si>
    <t>OS Polska
(23rd Arty Reg),
OS Slovenska
(ShDO 2. mech Bde),
OS Německa,
(131. Arty Bn)</t>
  </si>
  <si>
    <t>RECCE PATROLS 2021</t>
  </si>
  <si>
    <t>3x AOT</t>
  </si>
  <si>
    <t>JOINING EXERCISE 41</t>
  </si>
  <si>
    <t>OS Německa
 (37. DEU Bde)</t>
  </si>
  <si>
    <t xml:space="preserve">
2x ANTS,
2x AOT</t>
  </si>
  <si>
    <t>JOINING EXERCISE 42</t>
  </si>
  <si>
    <t>JOINING EXERCISE 44</t>
  </si>
  <si>
    <t xml:space="preserve">
OS Lotyšska, Německa, USA</t>
  </si>
  <si>
    <t xml:space="preserve">
1x ANTS,
2x AOT</t>
  </si>
  <si>
    <t>STRONG EAGLE 2021</t>
  </si>
  <si>
    <t>TRILATERAL JUMPS</t>
  </si>
  <si>
    <t>AIRBORNE TRIATLON</t>
  </si>
  <si>
    <t>OS Polska, USA</t>
  </si>
  <si>
    <t>5</t>
  </si>
  <si>
    <t>PARATROOPER FIRE</t>
  </si>
  <si>
    <t>SHARP EAGLE</t>
  </si>
  <si>
    <t>4x AOT</t>
  </si>
  <si>
    <t>JUMPMASTER EYE I.</t>
  </si>
  <si>
    <t>OS Polska</t>
  </si>
  <si>
    <t>2x AOT</t>
  </si>
  <si>
    <t>MOLON LABE</t>
  </si>
  <si>
    <t>srpen - září</t>
  </si>
  <si>
    <t>6</t>
  </si>
  <si>
    <t>TOXIC THREAT I</t>
  </si>
  <si>
    <t>15</t>
  </si>
  <si>
    <t>NG Nebrasca</t>
  </si>
  <si>
    <t>EBONITE JAVELIN</t>
  </si>
  <si>
    <t>RECE EX 2021</t>
  </si>
  <si>
    <t xml:space="preserve">US Army, OS Polska, Rakouska, Slovenska           </t>
  </si>
  <si>
    <t>8x AOS</t>
  </si>
  <si>
    <t>SPRING BLADE</t>
  </si>
  <si>
    <t>VP USA</t>
  </si>
  <si>
    <t>Komerční výcvik jednotek OPZHN ozbrojených sil Rakouska s reálnými otravnými látkami</t>
  </si>
  <si>
    <t>14. - 18. června</t>
  </si>
  <si>
    <t>Kontingent na bázi AUT Centra CBRN Defence
Korneuburg</t>
  </si>
  <si>
    <t>1x Bus,
 6x AO,
11x ANTT, 
2x OT</t>
  </si>
  <si>
    <t>Bilaterální a regionální spolupráce:
Procvičit úkoly detekce, mobilního chemického průzkumu, hromadné dekontaminace povrchů výzbroje a bojové techniky a odběru vzorků reálných otravných látek - KOMERČNÍ VÝCVIK v zařízení Kamenná chaloupka.</t>
  </si>
  <si>
    <t>Bilaterální a regionální spolupráce:
Procvičit zdravotnický systém velení a řízení 6. zdr. praporu. Zdokonalit řízení toku raněných v polních nemocnicích. Procvičit MASCAL plán. Procvičit systém odsunu raněných.</t>
  </si>
  <si>
    <t xml:space="preserve">Bilaterální a regionální spolupráce:                                                                              
Prohloubení spolupráce s mezinárodními partnery v oblasti Amphibious Ops. </t>
  </si>
  <si>
    <t>OS Slovenska, Maďarska, Polska</t>
  </si>
  <si>
    <t xml:space="preserve">Bilaterální a regionální spolupráce:                                                                              
Prohloubení spolupráce s Keňskými partnery v oblasti leadershipu
a operačního plánování. </t>
  </si>
  <si>
    <t>Bilaterální a regionální spolupráce:
Výcvik v CAS.</t>
  </si>
  <si>
    <t>Bilaterální a regionální spolupráce:
Mezinárodní soutěž průzkumných hlídek.</t>
  </si>
  <si>
    <t xml:space="preserve">Bilaterální a regionální spolupráce:
Mezinárodní cvičení určené k prohloubení spolupráce s 37. DEU Bde 
a procvičení vedení bojové činnosti mechanizovaných jednotek.  </t>
  </si>
  <si>
    <t>2x Bus,
5x ANTS,
5x AOT</t>
  </si>
  <si>
    <t>Bilaterální a regionální spolupráce:
Prohloubit spolupráci a vztahy s velením výsadkových jednotek zahraničních partnerů za účelem společného plánování výcvikových aktivit v dalším roce.</t>
  </si>
  <si>
    <t>CAX,
LIVEX</t>
  </si>
  <si>
    <t xml:space="preserve">Bilaterální a regionální spolupráce:
Zrevidovat a zdokonalit TTP´s odstřelovačů při plnění úkolu 
v mezinárodním prostředí, prohloubit interoperabilititu na mezinárodním cvičení odstřelovačů. </t>
  </si>
  <si>
    <t>2x Bus,
2x ANTS</t>
  </si>
  <si>
    <t>1x Bus</t>
  </si>
  <si>
    <t xml:space="preserve">Bilaterální a regionální spolupráce:
Sladit postupy týmů odstraňování nevybuchlé munice - výcvik týmů CBRN EOD. </t>
  </si>
  <si>
    <t xml:space="preserve">Bilaterální a regionální spolupráce:
Prohloubení interoperabilitity s mezinárodní jednotkou, cvičení 
s národní gardou USA - 72CST. </t>
  </si>
  <si>
    <t xml:space="preserve">Bilaterální a regionální spolupráce:
Rozvoj interoperability s mezinárodním partnerem. Zdokonalení se
při plánování, provedení a vyhodnocení cvičení průzkumných jednotek. OTC průzkumných jednotek 7. mb. </t>
  </si>
  <si>
    <t>OS USA, Polska, 
Velké Británie</t>
  </si>
  <si>
    <t>FEDERATED CLOUD 2021</t>
  </si>
  <si>
    <t>COMEX,
FTX,
SIGEX</t>
  </si>
  <si>
    <t>8. - 23. dubna</t>
  </si>
  <si>
    <t>Členské státy
NATO</t>
  </si>
  <si>
    <t>RAMSTEIN GUARD 
(NEWFIP 2021)</t>
  </si>
  <si>
    <t xml:space="preserve">21. zTL,
22. zVrL, 
24. zDL,                 
25. plrp,
26. pVŘPz,
53. pPzEB
</t>
  </si>
  <si>
    <t>NATO CAOC,
JEWCS,
COBHAM</t>
  </si>
  <si>
    <t>SQUADRON EXCHANGE I</t>
  </si>
  <si>
    <t>OS Belgie, Velké Británie</t>
  </si>
  <si>
    <t>ESOD 2021</t>
  </si>
  <si>
    <t xml:space="preserve">OS Slovenska,
US Army             </t>
  </si>
  <si>
    <t xml:space="preserve">2x AOT                         </t>
  </si>
  <si>
    <t>OPEN WATER 2021/II</t>
  </si>
  <si>
    <t xml:space="preserve">OS Maďarska, Slovenska </t>
  </si>
  <si>
    <t>CLEVER BRIDGE 2021</t>
  </si>
  <si>
    <t xml:space="preserve">1x ANTS,
1x AOT,                         </t>
  </si>
  <si>
    <t>CLEAR WAY 2021</t>
  </si>
  <si>
    <t>US Army,
OS Slovenska</t>
  </si>
  <si>
    <t>2x Bus,
3x ANTS,
4x AOT</t>
  </si>
  <si>
    <t>YELLOW CROSS</t>
  </si>
  <si>
    <t>OS Německa, Velké Británie, USA, Polska,
Slovenska, Dánska</t>
  </si>
  <si>
    <t>SMART WARRIOR</t>
  </si>
  <si>
    <t>OCHRANCA 21</t>
  </si>
  <si>
    <t xml:space="preserve">duben </t>
  </si>
  <si>
    <t>ACTIVE SHOOTER 21</t>
  </si>
  <si>
    <t xml:space="preserve">květen </t>
  </si>
  <si>
    <t>VP Gruzie, Chorvatska, VP Polska, USA</t>
  </si>
  <si>
    <t>10x AO</t>
  </si>
  <si>
    <t>Společný výcvik a příprava instruktorů dopravní služby</t>
  </si>
  <si>
    <t>Výstavba schopností:
Sladit výcvikové postupy střeleckých instruktorů VP ČR a Slovenska.</t>
  </si>
  <si>
    <t xml:space="preserve">Výstavba schopností:
Výcvik jednotky RCP se zahraničním partnerem ke zdokonalení příslušníků 15. žp při provádění ženijních prací v uvolňování cest
a prostorů od výbušných hrozeb. </t>
  </si>
  <si>
    <t>Výstavba schopností:
Výcvik jednotek bojové ženijní podpory a všeobecné ženijní podpory
ve sladění postupů při stavbě náhradních silničních přemostění.</t>
  </si>
  <si>
    <t>60x ANTS,
1x Bus,
10x AOT,
10x AOS, 
prostředky komunikace</t>
  </si>
  <si>
    <t>Výstavba schopností:
Sladit výcvikové postupy osobních ochránců VP ČR a Slovenska.</t>
  </si>
  <si>
    <t xml:space="preserve"> 2x ANTS, 
2x AOT                        </t>
  </si>
  <si>
    <t>Výstavba schopností:
Rozvoj interoperability s mezinárodním partnerem. Zdokonalení se
při plánování s MND-NE.</t>
  </si>
  <si>
    <t xml:space="preserve">3x Bus,
 6x ANTS                   </t>
  </si>
  <si>
    <t>Výstavba schopností:
Dosáhnout interoperabilitu při výcviku v řízení vozidel ozbrojených sil a VP ČR a Slovenska.</t>
  </si>
  <si>
    <t>SVZdr MO</t>
  </si>
  <si>
    <t>CPX,
CAX</t>
  </si>
  <si>
    <t>OS Polska, Německa,
Slovenska</t>
  </si>
  <si>
    <r>
      <t xml:space="preserve">31. prchbo,
</t>
    </r>
    <r>
      <rPr>
        <sz val="12"/>
        <color theme="1"/>
        <rFont val="Times New Roman"/>
        <family val="1"/>
        <charset val="238"/>
      </rPr>
      <t>VP</t>
    </r>
  </si>
  <si>
    <t>Příprava k nasazení v operacích:
Příprava ÚU eFP k nasazení. Bojové střelby RBS-70 ÚU GBAD eFP LITVA 2021-2022, zvyšování technické a operační interoperability
v oblasti řízení palby (Fire Control Area).</t>
  </si>
  <si>
    <t>Bilaterální a regionální spolupráce:
Školení a výcvik příslušníků vojenské policie v oblasti použití 
Non Lethal Weapons (NLW). Praktický trénink výsledku použití a účinku NLW.</t>
  </si>
  <si>
    <t>Bilaterální a regionální spolupráce:                                                                              
Prohloubení spolupráce s mezinárodními partnery v oblasti CIED.</t>
  </si>
  <si>
    <t>Bilaterální a regionální spolupráce:
Výcvik 4. BÚU a jemu podřízených prvků v rámci brigádního vyvedení 
s účastí mezinárodního partnera (DEU 37. Mech Bde) k rozvoji vzájemné interoperability.</t>
  </si>
  <si>
    <t>Výstavba schopností:
Udržení a rozvoj schopností v provádění mnohonárodních vrtulníkových operací. Nácvik plnění úkolů HNS.</t>
  </si>
  <si>
    <t>STEADFAST INTEREST</t>
  </si>
  <si>
    <t>28. května - 25. června</t>
  </si>
  <si>
    <r>
      <t xml:space="preserve">Výstavba schopností:
Ověření schopností informační podpory v rámci kolektivní obrany aliance a při protipovstaleckých a protiteroristických operacích.  </t>
    </r>
    <r>
      <rPr>
        <sz val="12"/>
        <color rgb="FFFF0000"/>
        <rFont val="Times New Roman"/>
        <family val="1"/>
        <charset val="238"/>
      </rPr>
      <t xml:space="preserve"> </t>
    </r>
  </si>
  <si>
    <t>2x ANT, 
3x AOT</t>
  </si>
  <si>
    <t>LFX</t>
  </si>
  <si>
    <t>SkKySIO</t>
  </si>
  <si>
    <t>VeKySIO</t>
  </si>
  <si>
    <t>CIMIC AND PSYOPS COOPERATION 2021</t>
  </si>
  <si>
    <t>OS Slovenska, Maďarska
Německa, Polska</t>
  </si>
  <si>
    <t xml:space="preserve">Bilaterální a regionální spolupráce: 
Příprava taktických týmů CIMIC/PSYOPS, příprava specialistů video týmu, plánování a analýza operací CIMIC a PSYOPS. </t>
  </si>
  <si>
    <t>OS Bulharska, Dánska, Německa, Polska, Chorvatska, Švýcarska, Slovenska</t>
  </si>
  <si>
    <t>8x AO</t>
  </si>
  <si>
    <t>DEFENDER EUROPE 2021</t>
  </si>
  <si>
    <t>NATO, USEUCOM, TCN</t>
  </si>
  <si>
    <t>ALog, 
útvary VzS,
útvary PozS</t>
  </si>
  <si>
    <t>2x AH 64,
2x UH 60</t>
  </si>
  <si>
    <t>500x kolová technika</t>
  </si>
  <si>
    <t>STEADFAST DEFENDER 2021 (NATO)/
CAPABLE DEPLOYER 21
(DEU-JSES)</t>
  </si>
  <si>
    <t>HALO/HAHO/OXY</t>
  </si>
  <si>
    <t>Výstavba schopností:
Zdokonalit instruktory záchranné výsadkové služby a příslušníky AČR 
v zasazení pomocí padákové techniky .</t>
  </si>
  <si>
    <t>OS Belgie, Nizozemí,
Francie</t>
  </si>
  <si>
    <t>1x Bus,
1x AO,
1x AOT,
2x ANTT,
4x ANTS,
1x C-130,             
1x ERJ-145</t>
  </si>
  <si>
    <t xml:space="preserve">OS Belgie, Nizozemí, Francie </t>
  </si>
  <si>
    <t>HIGH ALTITUDE</t>
  </si>
  <si>
    <t xml:space="preserve">Výstavba schopností:
Zdokonalit instruktory Záchranné Výsadkové Služby a příslušníky AČR
v zasazení pomocí padákové techniky. </t>
  </si>
  <si>
    <t>SERE C</t>
  </si>
  <si>
    <t>OS Nizozemí, Německa, USA</t>
  </si>
  <si>
    <t>1x Bus,
1 x AO,
1x AOT,
3x ANTS,
1x ANTT</t>
  </si>
  <si>
    <t>Bilaterální a regionální spolupráce:     
Taktická příprava, ostré střelby - KOMERČNÍ CVIČENÍ HRAZENÉ OS Belgie ve VÚj Boletice.</t>
  </si>
  <si>
    <t>Výstavba schopností:
Sladit výcvikové postupy Pohotovostních oddělení vojenské policie.</t>
  </si>
  <si>
    <t>Společný výcvik v použití neletálních zbraní</t>
  </si>
  <si>
    <t>Společných výcvik Pohotovostních oddělení a krizového managementu</t>
  </si>
  <si>
    <t>2. - 7. května</t>
  </si>
  <si>
    <t>OS Nizozemí</t>
  </si>
  <si>
    <t xml:space="preserve">Bilaterální a regionální spolupráce:
Výcvik JTAC, zvyšování interoperability. </t>
  </si>
  <si>
    <t>2x 7</t>
  </si>
  <si>
    <t>AWACS FLIGHT</t>
  </si>
  <si>
    <t>NATO AWACS</t>
  </si>
  <si>
    <t>24x ročně</t>
  </si>
  <si>
    <t>24x 1</t>
  </si>
  <si>
    <t>1x AWACS</t>
  </si>
  <si>
    <t xml:space="preserve">Pohotovostní síly:
Sladění činnosti pilotů a směny CRC v rámci působení 
v NATINAMDS a NaPoSy ve spolupráci s letouny AWACS. </t>
  </si>
  <si>
    <t xml:space="preserve">NATO </t>
  </si>
  <si>
    <t>červenec - září</t>
  </si>
  <si>
    <t>Bilaterální a regionální spolupráce:
Výcvik JTAC, zvyšování interoperability.</t>
  </si>
  <si>
    <t xml:space="preserve">Partnership Program </t>
  </si>
  <si>
    <t>SQUADRON EXCHANGE II</t>
  </si>
  <si>
    <t>Výcvik na TSC Pardubice</t>
  </si>
  <si>
    <t>26. pVŘPz,
21. zTL</t>
  </si>
  <si>
    <t xml:space="preserve">AAR CONVERSION EXCERCISE 
(CZE)  </t>
  </si>
  <si>
    <t>OS Itálie, Francie,  Švédska, Nizozemí,
USA</t>
  </si>
  <si>
    <t>VzS Itálie, Francie,
 Švédska, Nizozemí,
USA</t>
  </si>
  <si>
    <t>Výstavba schopností:
Vycvičit piloty taktického letectva v doplňování paliva za letu 
(Air-to-Air Refueling) v přípravě na NATO Air Policing a účasti 
na mezinárodních cvičeních.</t>
  </si>
  <si>
    <t xml:space="preserve">srpen - září </t>
  </si>
  <si>
    <t>do 40 letadel
účastnických zemí dle upřesnění</t>
  </si>
  <si>
    <t>AIR REFUELING TRAINING</t>
  </si>
  <si>
    <t>Výstavba schopností:
Zdokonalit piloty taktického letectva v doplňování paliva za letu
(Air-to-Air Refueling) z KC-135/KC-130/KC-767/A-310/KC-10/A-330.</t>
  </si>
  <si>
    <t>2x Mini Radar Van,
1x SHORAD,
2x DA-20,
1x AWACS USAF,
1x MALLINA,
1x NWDA,
doprovodná vozidla</t>
  </si>
  <si>
    <t>19. - 30. dubna</t>
  </si>
  <si>
    <t>3x A-109, 
3x CH-47</t>
  </si>
  <si>
    <t>2x ročně</t>
  </si>
  <si>
    <t>1x dle upřesnění
(KC-135/KC-130/KC-767/
A-310/KC-10/
A-330)</t>
  </si>
  <si>
    <t>17. - 28. května</t>
  </si>
  <si>
    <t>7. mb, 
71. mpr</t>
  </si>
  <si>
    <t xml:space="preserve"> 20. září - 1. října</t>
  </si>
  <si>
    <t>Příprava k nasazení v operacích:
Příprava specialistů EOD se zahraničními partnery ke zdokonalení schopností likvidace nástražných výbušných systémů.  Udržení schopností jednotek EOD včleňovaných do pohotovostních systémů NATO a EU (NRI 2021, NRF 2021).</t>
  </si>
  <si>
    <t>Bilaterální a regionální spolupráce:
Rozvoj spolupráce a předávání odborných zkušeností se zahraničními partnery v oblasti záchranné a výsadkové přípravy.</t>
  </si>
  <si>
    <t xml:space="preserve">CAPABLE DEPLOYER 2021 </t>
  </si>
  <si>
    <t>6. - 24. září</t>
  </si>
  <si>
    <t>7. mb,
72. mpr</t>
  </si>
  <si>
    <t xml:space="preserve">OS Slovenska </t>
  </si>
  <si>
    <r>
      <t>B</t>
    </r>
    <r>
      <rPr>
        <sz val="12"/>
        <color theme="1"/>
        <rFont val="Times New Roman"/>
        <family val="1"/>
        <charset val="238"/>
      </rPr>
      <t>ilaterální a regionální spolupráce:
Mezinárodní střelecký výcvik, rozvoj interoperability s mezinárodními partnery, výměna zkušeností ve střelecké oblasti.</t>
    </r>
  </si>
  <si>
    <t xml:space="preserve">FALLEN HEROES MEMORIAL </t>
  </si>
  <si>
    <t xml:space="preserve">15. - 26. listopadu </t>
  </si>
  <si>
    <t>22. března - 1. dubna</t>
  </si>
  <si>
    <t xml:space="preserve">7. - 11. června </t>
  </si>
  <si>
    <t>6x PzH2000,
 20x ShKH 155mm,
25x AOT,
25x ANTS,
4x VW transporter</t>
  </si>
  <si>
    <t>Bilaterální a regionální spolupráce:
Procvičit organizaci a provádění vzdušných výsadků a společný výcvik specialistů záchranné a výsadkové služby.</t>
  </si>
  <si>
    <t>Bilaterální a regionální spolupráce:
Procvičit organizaci a provádění vzdušných výsadků a výcvik v postupech speciálních sil s využitím pro výsadkové jednotky.</t>
  </si>
  <si>
    <t>US Army,
OS Polska
(21. bsp),
OS Rakouska
(3JBde),
OS Slovenska
(ISR Bn)</t>
  </si>
  <si>
    <t>13. dp,
14. plogp,
15. žp,
31. prchbo,
53. pPzEB,
SkKySIO,
22. zVrL,
25. plrp,
AKIS,
AVZdr,
VP</t>
  </si>
  <si>
    <t xml:space="preserve"> 7. - 18. června</t>
  </si>
  <si>
    <t>16. - 24. září</t>
  </si>
  <si>
    <t>22. února - 5. března</t>
  </si>
  <si>
    <t>Výstavba schopností:
Výcvik příslušníků štábů ženijních praporů ve sladění postupů 
při plánovacím a rozhodovacím procesu (MDMP/TLP).</t>
  </si>
  <si>
    <t>Výstavba schopností:
Sladit štáb velitelství brchbo pro ARRC v činnostech ve prospěch nadřízeného velitelství sboru HQ ARRC. Udržovací výcvik jednotky CBRN COY pro NRF 2021, společný výcvik malých taktických jednotek rchbo AČR s CBRN jednotkami NATO.</t>
  </si>
  <si>
    <t>SpecS AČR</t>
  </si>
  <si>
    <t>5. - 26. února</t>
  </si>
  <si>
    <t>Příprava k nasazení v operacích:
Cílem cvičení je sladění jednotek a štábů před  společným operačním nasazením na území Mali. Prověřována bude taktéž taktická činnost
v součinnosti s letectvem.</t>
  </si>
  <si>
    <t>SpecS AČR,
22. zVrL,
21. zTL,
24. zDL</t>
  </si>
  <si>
    <t xml:space="preserve">OS Keni </t>
  </si>
  <si>
    <t>SOF Polska</t>
  </si>
  <si>
    <t>JTAC WEEK</t>
  </si>
  <si>
    <t>SpecS AČR, 
21. zTL,
 22. zVrL,
 24. zDL</t>
  </si>
  <si>
    <t>8. - 27. března</t>
  </si>
  <si>
    <t>Bilaterální a regionální spolupráce:
Cvičení je zaměřeno na bilaterální spolupráci s JTAC z POL SOF. Cvičení podpoří spolupráci obou SOF jednotek a u JTAC dojde k prodloužení předepsaných druhů navedení.</t>
  </si>
  <si>
    <t xml:space="preserve">TOXIC SHELL 2021 </t>
  </si>
  <si>
    <t xml:space="preserve">VeV-VA,
útvary PozS,
útvary VzS </t>
  </si>
  <si>
    <t xml:space="preserve"> AKIS,
 4. brn,
7. mb,
  13. dp,
14. plogp, 
53. pPzEB,
31. prchbo, 
25. plrp
22. zVrL,
SpecS AČR, 
VeOper </t>
  </si>
  <si>
    <t>VeV-VA,
útvary PozS,
útvary VzS,
SpecS AČR</t>
  </si>
  <si>
    <t xml:space="preserve">4. brn,
 7. mb,
 14. plogp,
53. pPzEB,
 21. zTL,
 22. zVrL,
24. zDL,
SpecS AČR,
KVV </t>
  </si>
  <si>
    <t>Bilaterální a regionální spolupráce: 
Plánování a exekuce COMAO misí. Prohloubení bilaterální spolupráce
s rakouskýmu VzS a předávání zkušeností v rámci společných operací aliančních partnerů.</t>
  </si>
  <si>
    <t xml:space="preserve">EARC </t>
  </si>
  <si>
    <t xml:space="preserve">EARC      </t>
  </si>
  <si>
    <t xml:space="preserve">Bilaterální a regionální spolupráce:
Mezinárodní cvičení určené k prohloubení spolupráce s 37. DEU Bde
a procvičení vedení bojové činnosti mechanizovaných jednotek.  </t>
  </si>
  <si>
    <t xml:space="preserve">Bilaterální a regionální spolupráce:
Prohloubení spolupráce v oblasti palebné podpory v souladu 
s dělostřelectvem členských zemí NATO. </t>
  </si>
  <si>
    <t>OS Slovenska,
US Army
(TNG, NG Nebrasca,
 52nd CES EOD),
OS Polska,
(1. žpr Brzeg)
 OS Slovinska,
Německa</t>
  </si>
  <si>
    <t>US ARMY
(NG Nebrasca)</t>
  </si>
  <si>
    <t>US Army
(TNG),
OS Slovenska</t>
  </si>
  <si>
    <t>LIVEX,
STAFFEX</t>
  </si>
  <si>
    <t>2x 5</t>
  </si>
  <si>
    <t xml:space="preserve">10x zdrav. vozidla, 
10x AOT, 
20x ANTT, 
40x KTN </t>
  </si>
  <si>
    <t>JOINT FIRES 2021</t>
  </si>
  <si>
    <t>3x EF 2000</t>
  </si>
  <si>
    <t>4x Bus,
4x ANTS,
4x AOT,
12x AOS</t>
  </si>
  <si>
    <t xml:space="preserve">Bilaterální a regionální spolupráce:
Procvičit plánování a provedení podpory aliančních sil na území ČR - TEST schopnosti HNS pro CD. Cvičení proběhne v návaznosti na aktivity SACEUR AOR Enablement a výstavby a udržení schopností AČR HNS. </t>
  </si>
  <si>
    <t>AMPLE STRIKE 2021</t>
  </si>
  <si>
    <t>CROSS BORDER 
(CZE)</t>
  </si>
  <si>
    <t>VzS Německa, Polska, Slovenska, Maďarska, Rakouska</t>
  </si>
  <si>
    <t>Pohotovostní síly:
Zdokonalit piloty v létání ve prospěch NATINAMDS a NaPoSy, zdokonalit směny CRC v postupech NATINAMDS.</t>
  </si>
  <si>
    <t>OS Německa, Polska,
 Slovenska, Maďarska,
Rakouska</t>
  </si>
  <si>
    <t>VP Gruzie, Chorvatska, Polska, Slovenska, USA</t>
  </si>
  <si>
    <t>OS Slovenska, Slovinska, Německa, Polska,
US Army</t>
  </si>
  <si>
    <t>30. srpna - 3. září,          22. - 26. listopadu</t>
  </si>
  <si>
    <r>
      <t xml:space="preserve"> </t>
    </r>
    <r>
      <rPr>
        <sz val="12"/>
        <color theme="1"/>
        <rFont val="Times New Roman"/>
        <family val="1"/>
        <charset val="238"/>
      </rPr>
      <t xml:space="preserve">24. května - 4. června </t>
    </r>
  </si>
  <si>
    <t>3x AOT,
1x ANTS</t>
  </si>
  <si>
    <t>6x AOT</t>
  </si>
  <si>
    <t>Bilaterální a regionální spolupráce:
Získání nových zkušeností a dovedností v boji, přežití a plánování. Prohloubení spolupráce a zkušeností s rezervními jednotkami Finska.</t>
  </si>
  <si>
    <t>25. - 30. dubna</t>
  </si>
  <si>
    <t>OS Polska, Velké Británie,  USA</t>
  </si>
  <si>
    <t>1 000x kolová technika</t>
  </si>
  <si>
    <t xml:space="preserve">Výstavba schopností:
Ověření schopností interoperability systémů velení a řízení dle konceptu Federated Mission Networking dle spirály 2. </t>
  </si>
  <si>
    <t>Výstavba schopností:
Výcvik potápěčů se zahraničními partnery ve sladění postupů 
při provádění ženijních prací pod vodou.</t>
  </si>
  <si>
    <t xml:space="preserve">Rozvoj schopností:
společný součinnostní výcvik k udržení a zvýšení odborné způsobilosti 
v oblasti SERE. </t>
  </si>
  <si>
    <t>1. - 12. řína</t>
  </si>
  <si>
    <t>Výstavba schopností:
Dokumentovat a analyzovat druh, intenzitu a vliv radioelektronického rušení na účinnost systému velení a řízení, bojeschopnost palebných prostředků PVO (RTV, PLRV a TL). Vycvičit obsluhy radiolokační techniky, palebných prostředků a prostředků rádiového spojení 
v podmínkách radioelektronického rušení při vedení bojové činnosti. Provést výcvik směn míst taktického řízení 261. StřŘU. Provést výcvik letových osádek v podmínkách rušení palubních radiolokátorů, rádiového spojení a satelitního navigačního systému GPS.</t>
  </si>
  <si>
    <t>Výstavba schopností:
Letecké cvičení s mezinárodní účastí a vyvedením SaP, organizované
pro udržení a další výstavbu schopností 22. zVrL dle Bi-SC Capability Codes &amp; Capability Statements 2020, za účelem dosažení připravenosti pro plnění národních úkolů a CT. Cílem cvičení je vycvičit a zdokonalit jednotky a štáby 22. zVrL v plnění širokého spektra úkolů, v součinnosti
s dalšími jednotkami vzdušných, pozemních, speciálních a aliančních sil. Cvičení s vyvedením jednotky, bude zaměřeno zejména na taktické létání, přímou leteckou podporu, překonávání PVO, působení v podmínkách elektronického boje a na sladění systému velení a řízení na stupni letecké základny  a organické jednotky v nasazení. Cvičení částečně podpoří
i výcvik v plnění úkolu HNS.   </t>
  </si>
  <si>
    <t>OS Litvy, Slovenska, Irska</t>
  </si>
  <si>
    <t>2x Bus,
 2x OT-90,
1x ASV ASTRA PVO,
11x AOT</t>
  </si>
  <si>
    <t>Komerční výcvik armády Litvy</t>
  </si>
  <si>
    <t>OS Litvy</t>
  </si>
  <si>
    <t>20. března - 2. dubna</t>
  </si>
  <si>
    <t xml:space="preserve">Bilaterální a regionální spolupráce:     
Výcvik osádek mechanizovaných jednotek s využitím simulačních 
a trenažérových technologií v zařízení CSTT Vyškov. </t>
  </si>
  <si>
    <t>Komerční výcvik jednotek OPZHN ozbrojených sil Nizozemska s reálnými otravnými látkami</t>
  </si>
  <si>
    <t>OS Nizozemska</t>
  </si>
  <si>
    <t>Kontingent na bázi školy OPZHN, 
101. a 414. roty 
OPZHN</t>
  </si>
  <si>
    <t xml:space="preserve">1x Bus,
 12x AO,
10x ANTT, 
2x OT                        </t>
  </si>
  <si>
    <t>1. - 5. února, 
22. - 26. listopadu</t>
  </si>
  <si>
    <t>2x 60</t>
  </si>
  <si>
    <t>CZECH LION</t>
  </si>
  <si>
    <t>OS Slovenska, Polska, Rakouska, US Army NMD-NE</t>
  </si>
  <si>
    <t>4x ANTS,
8x AOT</t>
  </si>
  <si>
    <t xml:space="preserve">Bilaterální a regionální spolupráce:
Cvičení 7. BÚU s mezinárodními partnery za účelem rozvoje interoperability a schopnosti naplánovat a řídit operace vysoké intenzity. Cvičení je zařazeno do série cvičení "V4 Training Iniciative". </t>
  </si>
  <si>
    <t>21. června - 4. července</t>
  </si>
  <si>
    <t>Pohotovostní síly :
Cílem cvičení je udržet a zvýšit schopnosti zúčastněných jednotek 
ve vedení defensivních operací v prostředí symetrického boje a tím deklarovat schopnosti sil NATO účinně odvracet potencionální hrozby vysoce intenzivního válečného konfliktu.</t>
  </si>
  <si>
    <t>do 20 letounů účastnických zemí dle upřesnění</t>
  </si>
  <si>
    <t>Bilaterální a regionální spolupráce:
Rozvoj interoperability s mezinárodním partnerem. Zdokonalení se 
při plánování, provedení a vyhodnocení cvičení mechanizovaných 
a tankových jednotek.</t>
  </si>
  <si>
    <t>Bilaterální a regionální spolupráce:
Procvičit plánování a provedení společných operací výsadkových jednotek na taktickém stupni v mezinárodním prostředí.</t>
  </si>
  <si>
    <t xml:space="preserve">Bilaterální a regionální spolupráce: 
Procvičit plánování, řízení a podporu přesunů přes území několika států v mnohonárodních operacích. Pracovní jednání hodnotitelské standardizační a plánovací skupiny ke cvičení CAPABLE DEPLOYER 2021. </t>
  </si>
  <si>
    <t>Bilaterální a regionální spolupráce: 
Procvičit plánování, řízení a poskytování logistické podpory 
v mnohonárodních operacích, realizaci přijetí sil a prostředků (RSOM) v místě nasazení.  Pracovní jednání interní a hodnotitelské standardizační plánovací skupiny ke cvičení CAPABLE LOGISTICIAN 2022.</t>
  </si>
  <si>
    <t xml:space="preserve">Bilaterální a regionální spolupráce:                                                                              
Prohloubení spolupráce s mezinárodními partnery v oblasti navádění letecké podpory s cílem udržet povinné počty a druhy navedení vzhledem k předepsaným počtům dle předpisu LET 3-7. </t>
  </si>
  <si>
    <t>Bilaterální a regionální spolupráce:
Zdokonalit piloty ve spolupráci s partnery při vedení vzdušných operací s letouny s odlišnými letovými vlastnostmi. Vedení společných leteckých operací (COMAO).</t>
  </si>
  <si>
    <t>Bilaterální a regionální spolupráce:
Plánování a exekuce COMAO misí. Výcvik letovodů v provádění BVR.
Prohloubení spolupráce s německými VzS a předávání vzájemných zkušeností při provádění misí s velkým počtem letounů.</t>
  </si>
  <si>
    <t>CAX NATO MNMPBAT SHARP LYNX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</si>
</sst>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#,##0.00\ &quot;Kč&quot;;[Red]\-#,##0.00\ &quot;Kč&quot;"/>
    <numFmt numFmtId="164" formatCode="&quot;Kč&quot;#,##0.00_);[Red]\(&quot;Kč&quot;#,##0.00\)"/>
    <numFmt numFmtId="165" formatCode="_(* #,##0.00_);_(* \(#,##0.00\);_(* &quot;-&quot;??_);_(@_)"/>
    <numFmt numFmtId="166" formatCode="#,##0.\-"/>
    <numFmt numFmtId="170" formatCode="#,##0.00&quot; Kč&quot;;[Red]\-#,##0.00&quot; Kč&quot;"/>
  </numFmts>
  <fonts count="29" x14ac:knownFonts="1">
    <font>
      <sz val="10"/>
      <name val="Arial CE"/>
      <charset val="238"/>
    </font>
    <font>
      <b/>
      <sz val="12"/>
      <name val="Times New Roman"/>
      <family val="1"/>
      <charset val="238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2"/>
      <name val="Times New Roman"/>
      <family val="1"/>
      <charset val="238"/>
    </font>
    <font>
      <sz val="12"/>
      <color indexed="9"/>
      <name val="Times New Roman"/>
      <family val="1"/>
      <charset val="238"/>
    </font>
    <font>
      <sz val="11"/>
      <name val="Arial CE"/>
      <charset val="238"/>
    </font>
    <font>
      <strike/>
      <sz val="12"/>
      <name val="Times New Roman"/>
      <family val="1"/>
      <charset val="238"/>
    </font>
    <font>
      <b/>
      <strike/>
      <sz val="11"/>
      <name val="Times New Roman"/>
      <family val="1"/>
      <charset val="238"/>
    </font>
    <font>
      <strike/>
      <sz val="11"/>
      <name val="Times New Roman"/>
      <family val="1"/>
      <charset val="238"/>
    </font>
    <font>
      <strike/>
      <sz val="12"/>
      <color indexed="9"/>
      <name val="Times New Roman"/>
      <family val="1"/>
      <charset val="238"/>
    </font>
    <font>
      <sz val="12"/>
      <name val="Arial CE"/>
      <charset val="238"/>
    </font>
    <font>
      <sz val="8"/>
      <name val="Arial"/>
      <family val="2"/>
      <charset val="238"/>
    </font>
    <font>
      <sz val="10"/>
      <name val="Times New Roman"/>
      <family val="1"/>
      <charset val="238"/>
    </font>
    <font>
      <b/>
      <sz val="18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38"/>
    </font>
    <font>
      <b/>
      <sz val="14"/>
      <name val="Times New Roman"/>
      <family val="1"/>
      <charset val="238"/>
    </font>
    <font>
      <sz val="10"/>
      <name val="Times New Roman CE"/>
      <charset val="238"/>
    </font>
    <font>
      <b/>
      <sz val="10"/>
      <name val="Arial"/>
      <family val="2"/>
      <charset val="238"/>
    </font>
    <font>
      <sz val="12"/>
      <color theme="1"/>
      <name val="Times New Roman"/>
      <family val="1"/>
      <charset val="238"/>
    </font>
    <font>
      <b/>
      <strike/>
      <sz val="12"/>
      <name val="Times New Roman"/>
      <family val="1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0">
    <xf numFmtId="0" fontId="0" fillId="0" borderId="0"/>
    <xf numFmtId="0" fontId="2" fillId="0" borderId="0"/>
    <xf numFmtId="0" fontId="17" fillId="0" borderId="0"/>
    <xf numFmtId="0" fontId="20" fillId="0" borderId="0"/>
    <xf numFmtId="0" fontId="21" fillId="0" borderId="0"/>
    <xf numFmtId="0" fontId="2" fillId="0" borderId="0"/>
    <xf numFmtId="0" fontId="2" fillId="0" borderId="0"/>
    <xf numFmtId="0" fontId="24" fillId="0" borderId="0"/>
    <xf numFmtId="0" fontId="24" fillId="0" borderId="0"/>
    <xf numFmtId="0" fontId="25" fillId="0" borderId="0"/>
  </cellStyleXfs>
  <cellXfs count="271">
    <xf numFmtId="0" fontId="0" fillId="0" borderId="0" xfId="0"/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7" fillId="0" borderId="0" xfId="0" applyFont="1" applyFill="1"/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1" fillId="0" borderId="6" xfId="0" applyFont="1" applyFill="1" applyBorder="1" applyAlignment="1" applyProtection="1">
      <alignment vertical="center" wrapText="1"/>
      <protection locked="0"/>
    </xf>
    <xf numFmtId="0" fontId="14" fillId="0" borderId="0" xfId="1" applyFont="1"/>
    <xf numFmtId="0" fontId="3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5" fillId="0" borderId="5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center"/>
    </xf>
    <xf numFmtId="0" fontId="12" fillId="0" borderId="0" xfId="0" applyFont="1" applyFill="1" applyAlignment="1">
      <alignment horizontal="center"/>
    </xf>
    <xf numFmtId="0" fontId="14" fillId="0" borderId="0" xfId="1" applyFont="1" applyFill="1"/>
    <xf numFmtId="0" fontId="5" fillId="0" borderId="1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 applyProtection="1">
      <alignment vertical="center"/>
      <protection locked="0"/>
    </xf>
    <xf numFmtId="0" fontId="5" fillId="0" borderId="7" xfId="1" applyFont="1" applyFill="1" applyBorder="1" applyAlignment="1">
      <alignment horizontal="center" vertical="center"/>
    </xf>
    <xf numFmtId="0" fontId="15" fillId="0" borderId="0" xfId="1" applyFont="1" applyFill="1" applyBorder="1" applyAlignment="1" applyProtection="1">
      <alignment vertical="center"/>
      <protection locked="0"/>
    </xf>
    <xf numFmtId="0" fontId="16" fillId="0" borderId="0" xfId="0" applyFont="1" applyFill="1" applyBorder="1" applyAlignment="1" applyProtection="1">
      <alignment vertical="center"/>
      <protection locked="0"/>
    </xf>
    <xf numFmtId="0" fontId="0" fillId="0" borderId="0" xfId="0" applyFill="1"/>
    <xf numFmtId="0" fontId="14" fillId="0" borderId="7" xfId="1" applyFont="1" applyFill="1" applyBorder="1"/>
    <xf numFmtId="0" fontId="5" fillId="2" borderId="1" xfId="0" applyFont="1" applyFill="1" applyBorder="1" applyAlignment="1" applyProtection="1">
      <alignment horizontal="left" vertical="center" wrapText="1"/>
      <protection locked="0"/>
    </xf>
    <xf numFmtId="1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0" applyNumberFormat="1" applyFont="1" applyFill="1" applyBorder="1" applyAlignment="1">
      <alignment vertical="center" wrapText="1"/>
    </xf>
    <xf numFmtId="166" fontId="5" fillId="2" borderId="1" xfId="0" applyNumberFormat="1" applyFont="1" applyFill="1" applyBorder="1" applyAlignment="1" applyProtection="1">
      <alignment vertical="center"/>
      <protection locked="0"/>
    </xf>
    <xf numFmtId="166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1" applyFont="1" applyFill="1" applyBorder="1" applyAlignment="1" applyProtection="1">
      <alignment horizontal="center" vertical="center" wrapText="1"/>
      <protection locked="0"/>
    </xf>
    <xf numFmtId="0" fontId="5" fillId="0" borderId="7" xfId="1" applyFont="1" applyFill="1" applyBorder="1"/>
    <xf numFmtId="0" fontId="1" fillId="0" borderId="0" xfId="0" applyFont="1" applyFill="1" applyBorder="1" applyAlignment="1">
      <alignment vertical="center" wrapText="1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2" borderId="1" xfId="1" applyFont="1" applyFill="1" applyBorder="1" applyAlignment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>
      <alignment vertical="center" wrapText="1"/>
    </xf>
    <xf numFmtId="0" fontId="5" fillId="2" borderId="1" xfId="1" applyFont="1" applyFill="1" applyBorder="1" applyAlignment="1" applyProtection="1">
      <alignment horizontal="center" vertical="center" wrapText="1"/>
      <protection locked="0"/>
    </xf>
    <xf numFmtId="49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vertical="center" wrapText="1"/>
    </xf>
    <xf numFmtId="166" fontId="5" fillId="2" borderId="1" xfId="0" applyNumberFormat="1" applyFont="1" applyFill="1" applyBorder="1" applyAlignment="1" applyProtection="1">
      <alignment horizontal="right" vertical="center"/>
      <protection locked="0"/>
    </xf>
    <xf numFmtId="0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left" vertical="center" wrapText="1"/>
    </xf>
    <xf numFmtId="0" fontId="5" fillId="2" borderId="5" xfId="0" applyNumberFormat="1" applyFont="1" applyFill="1" applyBorder="1" applyAlignment="1">
      <alignment vertical="center" wrapText="1"/>
    </xf>
    <xf numFmtId="0" fontId="22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1" xfId="1" applyFont="1" applyFill="1" applyBorder="1" applyAlignment="1">
      <alignment horizontal="left" vertical="center" wrapText="1"/>
    </xf>
    <xf numFmtId="40" fontId="5" fillId="2" borderId="1" xfId="0" applyNumberFormat="1" applyFont="1" applyFill="1" applyBorder="1" applyAlignment="1" applyProtection="1">
      <alignment vertical="center"/>
    </xf>
    <xf numFmtId="40" fontId="5" fillId="2" borderId="1" xfId="0" applyNumberFormat="1" applyFont="1" applyFill="1" applyBorder="1" applyAlignment="1" applyProtection="1">
      <alignment vertical="center"/>
      <protection locked="0"/>
    </xf>
    <xf numFmtId="40" fontId="0" fillId="0" borderId="0" xfId="0" applyNumberFormat="1" applyFill="1" applyAlignment="1"/>
    <xf numFmtId="166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6" xfId="0" applyFont="1" applyFill="1" applyBorder="1" applyAlignment="1" applyProtection="1">
      <alignment vertical="center" wrapText="1"/>
      <protection locked="0"/>
    </xf>
    <xf numFmtId="0" fontId="1" fillId="2" borderId="6" xfId="0" applyFont="1" applyFill="1" applyBorder="1" applyAlignment="1" applyProtection="1">
      <alignment horizontal="center" vertical="center" wrapText="1"/>
      <protection locked="0"/>
    </xf>
    <xf numFmtId="0" fontId="5" fillId="2" borderId="1" xfId="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166" fontId="5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left" vertical="center" wrapText="1"/>
    </xf>
    <xf numFmtId="40" fontId="18" fillId="2" borderId="1" xfId="0" applyNumberFormat="1" applyFont="1" applyFill="1" applyBorder="1" applyAlignment="1" applyProtection="1">
      <alignment vertical="center"/>
      <protection locked="0"/>
    </xf>
    <xf numFmtId="0" fontId="5" fillId="2" borderId="1" xfId="0" applyFont="1" applyFill="1" applyBorder="1" applyAlignment="1">
      <alignment horizontal="center" vertical="center" textRotation="90" wrapText="1"/>
    </xf>
    <xf numFmtId="40" fontId="1" fillId="2" borderId="6" xfId="0" applyNumberFormat="1" applyFont="1" applyFill="1" applyBorder="1" applyAlignment="1">
      <alignment vertical="center" wrapText="1"/>
    </xf>
    <xf numFmtId="40" fontId="1" fillId="2" borderId="5" xfId="0" applyNumberFormat="1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40" fontId="1" fillId="2" borderId="1" xfId="0" applyNumberFormat="1" applyFont="1" applyFill="1" applyBorder="1" applyAlignment="1">
      <alignment vertical="center" wrapText="1"/>
    </xf>
    <xf numFmtId="0" fontId="5" fillId="0" borderId="1" xfId="1" applyFont="1" applyFill="1" applyBorder="1" applyAlignment="1" applyProtection="1">
      <alignment horizontal="center" vertical="center" wrapText="1"/>
    </xf>
    <xf numFmtId="40" fontId="8" fillId="2" borderId="1" xfId="0" applyNumberFormat="1" applyFont="1" applyFill="1" applyBorder="1" applyAlignment="1" applyProtection="1">
      <alignment vertical="center"/>
      <protection locked="0"/>
    </xf>
    <xf numFmtId="166" fontId="8" fillId="2" borderId="1" xfId="0" applyNumberFormat="1" applyFont="1" applyFill="1" applyBorder="1" applyAlignment="1" applyProtection="1">
      <alignment horizontal="right" vertical="center"/>
      <protection locked="0"/>
    </xf>
    <xf numFmtId="166" fontId="8" fillId="2" borderId="1" xfId="0" applyNumberFormat="1" applyFont="1" applyFill="1" applyBorder="1" applyAlignment="1" applyProtection="1">
      <alignment vertical="center"/>
      <protection locked="0"/>
    </xf>
    <xf numFmtId="0" fontId="23" fillId="2" borderId="1" xfId="0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 applyProtection="1">
      <alignment vertical="center" wrapText="1"/>
      <protection locked="0"/>
    </xf>
    <xf numFmtId="0" fontId="5" fillId="0" borderId="1" xfId="3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0" fontId="8" fillId="2" borderId="5" xfId="0" applyNumberFormat="1" applyFont="1" applyFill="1" applyBorder="1" applyAlignment="1" applyProtection="1">
      <alignment vertical="center"/>
      <protection locked="0"/>
    </xf>
    <xf numFmtId="0" fontId="5" fillId="2" borderId="3" xfId="0" applyFont="1" applyFill="1" applyBorder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22" fillId="2" borderId="1" xfId="0" applyNumberFormat="1" applyFont="1" applyFill="1" applyBorder="1" applyAlignment="1">
      <alignment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22" fillId="2" borderId="1" xfId="1" applyFont="1" applyFill="1" applyBorder="1" applyAlignment="1">
      <alignment horizontal="center" vertical="center"/>
    </xf>
    <xf numFmtId="0" fontId="22" fillId="2" borderId="1" xfId="1" applyFont="1" applyFill="1" applyBorder="1" applyAlignment="1">
      <alignment horizontal="center" vertical="center" wrapText="1"/>
    </xf>
    <xf numFmtId="40" fontId="22" fillId="2" borderId="1" xfId="0" applyNumberFormat="1" applyFont="1" applyFill="1" applyBorder="1" applyAlignment="1"/>
    <xf numFmtId="40" fontId="22" fillId="2" borderId="1" xfId="0" applyNumberFormat="1" applyFont="1" applyFill="1" applyBorder="1" applyAlignment="1">
      <alignment vertical="top"/>
    </xf>
    <xf numFmtId="0" fontId="22" fillId="2" borderId="1" xfId="0" applyFont="1" applyFill="1" applyBorder="1" applyAlignment="1">
      <alignment horizontal="center"/>
    </xf>
    <xf numFmtId="0" fontId="22" fillId="2" borderId="1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 applyProtection="1">
      <alignment vertical="center"/>
      <protection locked="0"/>
    </xf>
    <xf numFmtId="0" fontId="1" fillId="2" borderId="0" xfId="0" applyFont="1" applyFill="1" applyBorder="1" applyAlignment="1" applyProtection="1">
      <alignment vertical="center"/>
      <protection locked="0"/>
    </xf>
    <xf numFmtId="40" fontId="1" fillId="2" borderId="0" xfId="0" applyNumberFormat="1" applyFont="1" applyFill="1" applyBorder="1" applyAlignment="1" applyProtection="1">
      <alignment vertical="center"/>
      <protection locked="0"/>
    </xf>
    <xf numFmtId="0" fontId="22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1" applyFont="1" applyFill="1" applyBorder="1" applyAlignment="1" applyProtection="1">
      <alignment horizontal="center" vertical="center" wrapText="1"/>
      <protection locked="0"/>
    </xf>
    <xf numFmtId="0" fontId="22" fillId="2" borderId="1" xfId="0" applyNumberFormat="1" applyFont="1" applyFill="1" applyBorder="1" applyAlignment="1">
      <alignment horizontal="left" vertical="center" wrapText="1"/>
    </xf>
    <xf numFmtId="166" fontId="22" fillId="2" borderId="1" xfId="0" applyNumberFormat="1" applyFont="1" applyFill="1" applyBorder="1" applyAlignment="1" applyProtection="1">
      <alignment horizontal="right" vertical="center"/>
      <protection locked="0"/>
    </xf>
    <xf numFmtId="0" fontId="28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5" fillId="2" borderId="5" xfId="1" applyFont="1" applyFill="1" applyBorder="1" applyAlignment="1" applyProtection="1">
      <alignment horizontal="center" vertical="center" wrapText="1"/>
    </xf>
    <xf numFmtId="0" fontId="14" fillId="0" borderId="0" xfId="1" applyFont="1" applyBorder="1"/>
    <xf numFmtId="0" fontId="19" fillId="2" borderId="3" xfId="0" applyFont="1" applyFill="1" applyBorder="1" applyAlignment="1">
      <alignment horizontal="left" vertical="center"/>
    </xf>
    <xf numFmtId="0" fontId="1" fillId="2" borderId="0" xfId="1" applyFont="1" applyFill="1" applyBorder="1" applyAlignment="1">
      <alignment vertical="center"/>
    </xf>
    <xf numFmtId="0" fontId="5" fillId="2" borderId="0" xfId="1" applyFont="1" applyFill="1" applyBorder="1" applyAlignment="1">
      <alignment vertical="center"/>
    </xf>
    <xf numFmtId="166" fontId="1" fillId="3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 applyFill="1" applyBorder="1" applyAlignment="1">
      <alignment horizontal="left"/>
    </xf>
    <xf numFmtId="0" fontId="14" fillId="0" borderId="0" xfId="1" applyFont="1" applyFill="1" applyBorder="1"/>
    <xf numFmtId="0" fontId="0" fillId="0" borderId="0" xfId="0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" fillId="2" borderId="5" xfId="0" applyFont="1" applyFill="1" applyBorder="1" applyAlignment="1" applyProtection="1">
      <alignment horizontal="center" vertical="top" wrapText="1"/>
      <protection locked="0"/>
    </xf>
    <xf numFmtId="0" fontId="5" fillId="4" borderId="1" xfId="9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Fill="1" applyBorder="1" applyAlignment="1" applyProtection="1">
      <alignment horizontal="center" vertical="center" wrapText="1"/>
      <protection locked="0"/>
    </xf>
    <xf numFmtId="0" fontId="5" fillId="2" borderId="5" xfId="0" applyFont="1" applyFill="1" applyBorder="1" applyAlignment="1" applyProtection="1">
      <alignment horizontal="left" vertical="center" wrapText="1"/>
      <protection locked="0"/>
    </xf>
    <xf numFmtId="0" fontId="5" fillId="4" borderId="1" xfId="9" applyFont="1" applyFill="1" applyBorder="1" applyAlignment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 wrapText="1"/>
      <protection locked="0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 applyProtection="1">
      <alignment horizontal="center" vertical="center" wrapText="1"/>
      <protection locked="0"/>
    </xf>
    <xf numFmtId="0" fontId="5" fillId="2" borderId="8" xfId="0" applyFont="1" applyFill="1" applyBorder="1" applyAlignment="1" applyProtection="1">
      <alignment horizontal="center" vertical="center" wrapText="1"/>
    </xf>
    <xf numFmtId="0" fontId="5" fillId="2" borderId="8" xfId="1" applyFont="1" applyFill="1" applyBorder="1" applyAlignment="1" applyProtection="1">
      <alignment horizontal="center" vertical="center" wrapText="1"/>
    </xf>
    <xf numFmtId="0" fontId="5" fillId="4" borderId="1" xfId="9" applyFont="1" applyFill="1" applyBorder="1" applyAlignment="1" applyProtection="1">
      <alignment vertical="center" wrapText="1"/>
      <protection locked="0"/>
    </xf>
    <xf numFmtId="0" fontId="22" fillId="0" borderId="1" xfId="1" applyFont="1" applyFill="1" applyBorder="1" applyAlignment="1" applyProtection="1">
      <alignment horizontal="center" vertical="center" wrapText="1"/>
    </xf>
    <xf numFmtId="0" fontId="22" fillId="2" borderId="1" xfId="1" applyFont="1" applyFill="1" applyBorder="1" applyAlignment="1" applyProtection="1">
      <alignment horizontal="center" vertical="center" wrapText="1"/>
    </xf>
    <xf numFmtId="0" fontId="22" fillId="2" borderId="1" xfId="0" applyFont="1" applyFill="1" applyBorder="1" applyAlignment="1" applyProtection="1">
      <alignment horizontal="center" vertical="center" wrapText="1"/>
    </xf>
    <xf numFmtId="49" fontId="5" fillId="4" borderId="1" xfId="9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1" applyFont="1" applyFill="1" applyBorder="1" applyAlignment="1">
      <alignment vertical="center" wrapText="1"/>
    </xf>
    <xf numFmtId="8" fontId="5" fillId="2" borderId="1" xfId="0" applyNumberFormat="1" applyFont="1" applyFill="1" applyBorder="1" applyAlignment="1">
      <alignment horizontal="left" vertical="center" wrapText="1"/>
    </xf>
    <xf numFmtId="0" fontId="22" fillId="2" borderId="1" xfId="0" applyFont="1" applyFill="1" applyBorder="1" applyAlignment="1" applyProtection="1">
      <alignment horizontal="left" vertical="center" wrapText="1"/>
      <protection locked="0"/>
    </xf>
    <xf numFmtId="49" fontId="5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22" fillId="2" borderId="8" xfId="0" applyFont="1" applyFill="1" applyBorder="1" applyAlignment="1" applyProtection="1">
      <alignment horizontal="center" vertical="center" wrapText="1"/>
      <protection locked="0"/>
    </xf>
    <xf numFmtId="0" fontId="22" fillId="2" borderId="1" xfId="0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vertical="center" wrapText="1"/>
    </xf>
    <xf numFmtId="8" fontId="22" fillId="2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49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8" fontId="5" fillId="2" borderId="1" xfId="0" applyNumberFormat="1" applyFont="1" applyFill="1" applyBorder="1" applyAlignment="1" applyProtection="1">
      <alignment horizontal="left" vertical="center" wrapText="1"/>
    </xf>
    <xf numFmtId="17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1" applyFont="1" applyFill="1" applyBorder="1" applyAlignment="1" applyProtection="1">
      <alignment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5" fillId="2" borderId="1" xfId="1" applyFont="1" applyFill="1" applyBorder="1" applyAlignment="1" applyProtection="1">
      <alignment horizontal="left" vertical="center" wrapText="1"/>
    </xf>
    <xf numFmtId="0" fontId="22" fillId="0" borderId="1" xfId="1" applyFont="1" applyFill="1" applyBorder="1" applyAlignment="1">
      <alignment horizontal="center" vertical="center" wrapText="1"/>
    </xf>
    <xf numFmtId="0" fontId="22" fillId="0" borderId="1" xfId="1" applyFont="1" applyFill="1" applyBorder="1" applyAlignment="1" applyProtection="1">
      <alignment horizontal="center" vertical="center" wrapText="1"/>
      <protection locked="0"/>
    </xf>
    <xf numFmtId="49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22" fillId="2" borderId="4" xfId="1" applyFont="1" applyFill="1" applyBorder="1" applyAlignment="1" applyProtection="1">
      <alignment horizontal="left" vertical="center" wrapText="1"/>
    </xf>
    <xf numFmtId="164" fontId="5" fillId="2" borderId="1" xfId="0" applyNumberFormat="1" applyFont="1" applyFill="1" applyBorder="1" applyAlignment="1">
      <alignment vertical="center" wrapText="1"/>
    </xf>
    <xf numFmtId="0" fontId="5" fillId="0" borderId="8" xfId="1" applyFont="1" applyBorder="1" applyAlignment="1">
      <alignment horizontal="center" vertical="center"/>
    </xf>
    <xf numFmtId="0" fontId="22" fillId="2" borderId="4" xfId="1" applyFont="1" applyFill="1" applyBorder="1" applyAlignment="1" applyProtection="1">
      <alignment horizontal="center" vertical="center" wrapText="1"/>
    </xf>
    <xf numFmtId="0" fontId="22" fillId="2" borderId="8" xfId="0" applyFont="1" applyFill="1" applyBorder="1" applyAlignment="1">
      <alignment horizontal="center" vertical="center"/>
    </xf>
    <xf numFmtId="0" fontId="5" fillId="0" borderId="8" xfId="1" applyFont="1" applyFill="1" applyBorder="1" applyAlignment="1" applyProtection="1">
      <alignment horizontal="center" vertical="center" wrapText="1"/>
    </xf>
    <xf numFmtId="49" fontId="5" fillId="2" borderId="8" xfId="0" applyNumberFormat="1" applyFont="1" applyFill="1" applyBorder="1" applyAlignment="1" applyProtection="1">
      <alignment horizontal="center" vertical="center" wrapText="1"/>
    </xf>
    <xf numFmtId="49" fontId="22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5" fillId="4" borderId="4" xfId="9" applyFont="1" applyFill="1" applyBorder="1" applyAlignment="1" applyProtection="1">
      <alignment horizontal="center" vertical="center" wrapText="1"/>
      <protection locked="0"/>
    </xf>
    <xf numFmtId="170" fontId="5" fillId="4" borderId="1" xfId="9" applyNumberFormat="1" applyFont="1" applyFill="1" applyBorder="1" applyAlignment="1">
      <alignment horizontal="left" vertical="center" wrapText="1"/>
    </xf>
    <xf numFmtId="0" fontId="5" fillId="2" borderId="8" xfId="1" applyFont="1" applyFill="1" applyBorder="1" applyAlignment="1" applyProtection="1">
      <alignment vertical="center" wrapText="1"/>
    </xf>
    <xf numFmtId="8" fontId="5" fillId="2" borderId="8" xfId="0" applyNumberFormat="1" applyFont="1" applyFill="1" applyBorder="1" applyAlignment="1" applyProtection="1">
      <alignment horizontal="left" vertical="center" wrapText="1"/>
    </xf>
    <xf numFmtId="8" fontId="22" fillId="2" borderId="8" xfId="0" applyNumberFormat="1" applyFont="1" applyFill="1" applyBorder="1" applyAlignment="1">
      <alignment vertical="center" wrapText="1"/>
    </xf>
    <xf numFmtId="0" fontId="5" fillId="2" borderId="4" xfId="1" applyFont="1" applyFill="1" applyBorder="1" applyAlignment="1" applyProtection="1">
      <alignment horizontal="left" vertical="center" wrapText="1"/>
    </xf>
    <xf numFmtId="0" fontId="5" fillId="0" borderId="4" xfId="0" applyFont="1" applyFill="1" applyBorder="1" applyAlignment="1" applyProtection="1">
      <alignment horizontal="center" vertical="center" wrapText="1"/>
      <protection locked="0"/>
    </xf>
    <xf numFmtId="0" fontId="5" fillId="2" borderId="2" xfId="1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2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8" xfId="1" applyFont="1" applyFill="1" applyBorder="1" applyAlignment="1">
      <alignment horizontal="center" vertical="center" wrapText="1"/>
    </xf>
    <xf numFmtId="0" fontId="5" fillId="4" borderId="1" xfId="1" applyFont="1" applyFill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Fill="1" applyBorder="1" applyAlignment="1" applyProtection="1">
      <alignment horizontal="left" vertical="center" wrapText="1"/>
      <protection locked="0"/>
    </xf>
    <xf numFmtId="0" fontId="5" fillId="4" borderId="1" xfId="1" applyFont="1" applyFill="1" applyBorder="1" applyAlignment="1">
      <alignment vertical="center" wrapText="1"/>
    </xf>
    <xf numFmtId="164" fontId="5" fillId="2" borderId="8" xfId="0" applyNumberFormat="1" applyFont="1" applyFill="1" applyBorder="1" applyAlignment="1">
      <alignment vertical="center" wrapText="1"/>
    </xf>
    <xf numFmtId="0" fontId="24" fillId="0" borderId="0" xfId="7"/>
    <xf numFmtId="0" fontId="22" fillId="0" borderId="1" xfId="0" applyFont="1" applyFill="1" applyBorder="1" applyAlignment="1">
      <alignment horizontal="center" vertical="center" wrapText="1"/>
    </xf>
    <xf numFmtId="0" fontId="22" fillId="0" borderId="1" xfId="1" applyFont="1" applyFill="1" applyBorder="1" applyAlignment="1">
      <alignment horizontal="left" vertical="top" wrapText="1"/>
    </xf>
    <xf numFmtId="0" fontId="3" fillId="2" borderId="1" xfId="1" applyFont="1" applyFill="1" applyBorder="1" applyAlignment="1">
      <alignment vertical="center" wrapText="1"/>
    </xf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0" fontId="5" fillId="2" borderId="1" xfId="9" applyFont="1" applyFill="1" applyBorder="1" applyAlignment="1" applyProtection="1">
      <alignment horizontal="center" vertical="center" wrapText="1"/>
      <protection locked="0"/>
    </xf>
    <xf numFmtId="0" fontId="5" fillId="5" borderId="1" xfId="9" applyFont="1" applyFill="1" applyBorder="1" applyAlignment="1" applyProtection="1">
      <alignment horizontal="center" vertical="center" wrapText="1"/>
      <protection locked="0"/>
    </xf>
    <xf numFmtId="0" fontId="22" fillId="2" borderId="1" xfId="1" applyFont="1" applyFill="1" applyBorder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1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1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1" applyFont="1" applyFill="1" applyBorder="1" applyAlignment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1" xfId="1" applyFont="1" applyFill="1" applyBorder="1" applyAlignment="1" applyProtection="1">
      <alignment horizontal="center" vertical="center" wrapText="1"/>
      <protection locked="0"/>
    </xf>
    <xf numFmtId="49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left" vertical="center" wrapText="1"/>
    </xf>
    <xf numFmtId="0" fontId="5" fillId="2" borderId="1" xfId="1" applyFont="1" applyFill="1" applyBorder="1" applyAlignment="1">
      <alignment horizontal="left" vertical="center" wrapText="1"/>
    </xf>
    <xf numFmtId="0" fontId="5" fillId="0" borderId="1" xfId="3" applyFont="1" applyFill="1" applyBorder="1" applyAlignment="1">
      <alignment horizontal="left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 applyProtection="1">
      <alignment horizontal="center" vertical="center" wrapText="1"/>
      <protection locked="0"/>
    </xf>
    <xf numFmtId="0" fontId="22" fillId="2" borderId="1" xfId="1" applyFont="1" applyFill="1" applyBorder="1" applyAlignment="1" applyProtection="1">
      <alignment horizontal="center" vertical="center" wrapText="1"/>
      <protection locked="0"/>
    </xf>
    <xf numFmtId="0" fontId="5" fillId="0" borderId="1" xfId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2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1" xfId="9" applyFont="1" applyFill="1" applyBorder="1" applyAlignment="1" applyProtection="1">
      <alignment horizontal="center" vertical="center" wrapText="1"/>
      <protection locked="0"/>
    </xf>
    <xf numFmtId="0" fontId="22" fillId="0" borderId="8" xfId="1" applyFont="1" applyFill="1" applyBorder="1" applyAlignment="1">
      <alignment horizontal="center" vertical="center" wrapText="1"/>
    </xf>
    <xf numFmtId="0" fontId="22" fillId="2" borderId="1" xfId="0" applyFont="1" applyFill="1" applyBorder="1" applyAlignment="1" applyProtection="1">
      <alignment horizontal="left" vertical="top" wrapText="1"/>
      <protection locked="0"/>
    </xf>
    <xf numFmtId="0" fontId="22" fillId="0" borderId="1" xfId="1" applyFont="1" applyFill="1" applyBorder="1" applyAlignment="1">
      <alignment vertical="center" wrapText="1"/>
    </xf>
    <xf numFmtId="0" fontId="22" fillId="2" borderId="5" xfId="0" applyFont="1" applyFill="1" applyBorder="1" applyAlignment="1">
      <alignment vertical="center" wrapText="1"/>
    </xf>
    <xf numFmtId="0" fontId="22" fillId="2" borderId="1" xfId="1" applyFont="1" applyFill="1" applyBorder="1" applyAlignment="1">
      <alignment vertical="top" wrapText="1"/>
    </xf>
    <xf numFmtId="166" fontId="5" fillId="0" borderId="5" xfId="0" applyNumberFormat="1" applyFont="1" applyFill="1" applyBorder="1" applyAlignment="1" applyProtection="1">
      <alignment horizontal="left" vertical="center" wrapText="1"/>
      <protection locked="0"/>
    </xf>
    <xf numFmtId="0" fontId="22" fillId="2" borderId="8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1" xfId="1" applyFont="1" applyFill="1" applyBorder="1" applyAlignment="1" applyProtection="1">
      <alignment horizontal="center" vertical="center" wrapText="1"/>
      <protection locked="0"/>
    </xf>
    <xf numFmtId="49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22" fillId="5" borderId="1" xfId="9" applyFont="1" applyFill="1" applyBorder="1" applyAlignment="1">
      <alignment horizontal="center" vertical="center" wrapText="1"/>
    </xf>
    <xf numFmtId="0" fontId="22" fillId="5" borderId="1" xfId="9" applyFont="1" applyFill="1" applyBorder="1" applyAlignment="1" applyProtection="1">
      <alignment horizontal="center" vertical="center" wrapText="1"/>
      <protection locked="0"/>
    </xf>
    <xf numFmtId="8" fontId="22" fillId="2" borderId="1" xfId="0" applyNumberFormat="1" applyFont="1" applyFill="1" applyBorder="1" applyAlignment="1">
      <alignment horizontal="left" vertical="center" wrapText="1"/>
    </xf>
    <xf numFmtId="0" fontId="22" fillId="2" borderId="4" xfId="1" applyFont="1" applyFill="1" applyBorder="1" applyAlignment="1">
      <alignment horizontal="center" vertical="center" wrapText="1"/>
    </xf>
    <xf numFmtId="8" fontId="5" fillId="2" borderId="8" xfId="0" applyNumberFormat="1" applyFont="1" applyFill="1" applyBorder="1" applyAlignment="1">
      <alignment horizontal="left" vertical="center" wrapText="1"/>
    </xf>
    <xf numFmtId="0" fontId="22" fillId="5" borderId="1" xfId="1" applyFont="1" applyFill="1" applyBorder="1" applyAlignment="1" applyProtection="1">
      <alignment horizontal="center" vertical="center" wrapText="1"/>
      <protection locked="0"/>
    </xf>
    <xf numFmtId="0" fontId="22" fillId="5" borderId="1" xfId="1" applyFont="1" applyFill="1" applyBorder="1" applyAlignment="1">
      <alignment vertical="center" wrapText="1"/>
    </xf>
    <xf numFmtId="0" fontId="5" fillId="5" borderId="1" xfId="9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/>
    </xf>
    <xf numFmtId="0" fontId="5" fillId="0" borderId="5" xfId="3" applyFont="1" applyFill="1" applyBorder="1" applyAlignment="1">
      <alignment horizontal="left" vertical="center" wrapText="1"/>
    </xf>
    <xf numFmtId="3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8" fontId="5" fillId="0" borderId="1" xfId="0" applyNumberFormat="1" applyFont="1" applyFill="1" applyBorder="1" applyAlignment="1">
      <alignment vertical="center" wrapText="1"/>
    </xf>
    <xf numFmtId="0" fontId="5" fillId="2" borderId="1" xfId="1" applyFont="1" applyFill="1" applyBorder="1" applyAlignment="1">
      <alignment vertical="top" wrapText="1"/>
    </xf>
    <xf numFmtId="8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1" xfId="1" applyFont="1" applyFill="1" applyBorder="1" applyAlignment="1">
      <alignment vertical="top" wrapText="1"/>
    </xf>
    <xf numFmtId="0" fontId="19" fillId="0" borderId="0" xfId="0" applyFont="1" applyFill="1" applyBorder="1" applyAlignment="1" applyProtection="1">
      <alignment horizontal="center" vertical="center"/>
      <protection locked="0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0" fontId="27" fillId="0" borderId="4" xfId="1" applyFont="1" applyFill="1" applyBorder="1" applyAlignment="1" applyProtection="1">
      <alignment horizontal="center" vertical="center" wrapText="1"/>
      <protection locked="0"/>
    </xf>
    <xf numFmtId="0" fontId="27" fillId="0" borderId="2" xfId="1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4" xfId="1" applyFont="1" applyFill="1" applyBorder="1" applyAlignment="1" applyProtection="1">
      <alignment horizontal="center" vertical="center" wrapText="1"/>
      <protection locked="0"/>
    </xf>
    <xf numFmtId="0" fontId="1" fillId="0" borderId="2" xfId="1" applyFont="1" applyFill="1" applyBorder="1" applyAlignment="1" applyProtection="1">
      <alignment horizontal="center" vertical="center" wrapText="1"/>
      <protection locked="0"/>
    </xf>
    <xf numFmtId="0" fontId="1" fillId="0" borderId="1" xfId="1" applyFont="1" applyFill="1" applyBorder="1" applyAlignment="1" applyProtection="1">
      <alignment horizontal="center" vertical="center" wrapText="1"/>
      <protection locked="0"/>
    </xf>
    <xf numFmtId="0" fontId="1" fillId="0" borderId="7" xfId="1" applyFont="1" applyFill="1" applyBorder="1" applyAlignment="1">
      <alignment horizontal="left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1" applyFont="1" applyFill="1" applyBorder="1" applyAlignment="1" applyProtection="1">
      <alignment horizontal="center" vertical="center" wrapText="1"/>
      <protection locked="0"/>
    </xf>
    <xf numFmtId="0" fontId="1" fillId="0" borderId="6" xfId="1" applyFont="1" applyFill="1" applyBorder="1" applyAlignment="1" applyProtection="1">
      <alignment horizontal="center" vertical="center" wrapText="1"/>
      <protection locked="0"/>
    </xf>
    <xf numFmtId="0" fontId="1" fillId="0" borderId="5" xfId="1" applyFont="1" applyFill="1" applyBorder="1" applyAlignment="1" applyProtection="1">
      <alignment horizontal="center" vertical="center" wrapText="1"/>
      <protection locked="0"/>
    </xf>
  </cellXfs>
  <cellStyles count="10">
    <cellStyle name="Excel Built-in Normal" xfId="9"/>
    <cellStyle name="Header" xfId="4"/>
    <cellStyle name="Normální" xfId="0" builtinId="0"/>
    <cellStyle name="Normální 10" xfId="8"/>
    <cellStyle name="Normální 2" xfId="2"/>
    <cellStyle name="Normální 3" xfId="3"/>
    <cellStyle name="normální 4" xfId="5"/>
    <cellStyle name="normální 5" xfId="6"/>
    <cellStyle name="Normální 6" xfId="7"/>
    <cellStyle name="normální_b) Příloha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34"/>
  <sheetViews>
    <sheetView tabSelected="1" view="pageBreakPreview" topLeftCell="B9" zoomScaleNormal="100" zoomScaleSheetLayoutView="100" zoomScalePageLayoutView="90" workbookViewId="0">
      <selection activeCell="I11" sqref="I11"/>
    </sheetView>
  </sheetViews>
  <sheetFormatPr defaultColWidth="9.140625" defaultRowHeight="15" x14ac:dyDescent="0.25"/>
  <cols>
    <col min="1" max="1" width="6.28515625" style="21" hidden="1" customWidth="1"/>
    <col min="2" max="2" width="6.5703125" style="21" customWidth="1"/>
    <col min="3" max="3" width="41.5703125" style="14" customWidth="1"/>
    <col min="4" max="4" width="14.42578125" style="14" customWidth="1"/>
    <col min="5" max="6" width="24.140625" style="14" customWidth="1"/>
    <col min="7" max="7" width="23.7109375" style="14" customWidth="1"/>
    <col min="8" max="8" width="18.85546875" style="14" customWidth="1"/>
    <col min="9" max="9" width="24.140625" style="14" customWidth="1"/>
    <col min="10" max="10" width="10" style="14" customWidth="1"/>
    <col min="11" max="11" width="17.140625" style="14" customWidth="1"/>
    <col min="12" max="12" width="15.28515625" style="14" customWidth="1"/>
    <col min="13" max="13" width="64.85546875" style="14" customWidth="1"/>
    <col min="14" max="18" width="17.85546875" style="19" hidden="1" customWidth="1"/>
    <col min="19" max="19" width="18.85546875" style="16" hidden="1" customWidth="1"/>
    <col min="20" max="20" width="27.5703125" style="17" hidden="1" customWidth="1"/>
    <col min="21" max="16384" width="9.140625" style="14"/>
  </cols>
  <sheetData>
    <row r="1" spans="1:20" ht="22.5" customHeight="1" x14ac:dyDescent="0.25">
      <c r="A1" s="251" t="s">
        <v>100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  <c r="N1" s="251"/>
      <c r="O1" s="251"/>
      <c r="S1" s="15"/>
    </row>
    <row r="2" spans="1:20" ht="15.75" customHeight="1" x14ac:dyDescent="0.25">
      <c r="A2" s="20"/>
      <c r="B2" s="23"/>
      <c r="C2" s="23"/>
      <c r="D2" s="109"/>
      <c r="E2" s="110"/>
      <c r="F2" s="110"/>
      <c r="G2" s="23"/>
      <c r="H2" s="23"/>
      <c r="I2" s="23"/>
      <c r="J2" s="23"/>
      <c r="K2" s="23"/>
      <c r="L2" s="26"/>
      <c r="M2" s="25"/>
      <c r="N2" s="20"/>
      <c r="O2" s="20"/>
      <c r="P2" s="20"/>
      <c r="Q2" s="20"/>
      <c r="R2" s="20"/>
      <c r="S2" s="15"/>
    </row>
    <row r="3" spans="1:20" ht="15.75" customHeight="1" x14ac:dyDescent="0.25">
      <c r="A3" s="28"/>
      <c r="B3" s="263" t="s">
        <v>10</v>
      </c>
      <c r="C3" s="263"/>
      <c r="G3" s="27"/>
      <c r="H3" s="27"/>
      <c r="I3" s="27"/>
      <c r="J3" s="27"/>
      <c r="K3" s="35"/>
      <c r="L3" s="26"/>
      <c r="M3" s="24"/>
      <c r="N3" s="20"/>
      <c r="O3" s="20"/>
      <c r="P3" s="20"/>
      <c r="Q3" s="20"/>
      <c r="R3" s="20"/>
      <c r="S3" s="264" t="s">
        <v>23</v>
      </c>
      <c r="T3" s="36"/>
    </row>
    <row r="4" spans="1:20" ht="15.75" customHeight="1" x14ac:dyDescent="0.2">
      <c r="A4" s="259" t="s">
        <v>54</v>
      </c>
      <c r="B4" s="262" t="s">
        <v>7</v>
      </c>
      <c r="C4" s="252" t="s">
        <v>55</v>
      </c>
      <c r="D4" s="262" t="s">
        <v>6</v>
      </c>
      <c r="E4" s="262" t="s">
        <v>39</v>
      </c>
      <c r="F4" s="260" t="s">
        <v>24</v>
      </c>
      <c r="G4" s="262" t="s">
        <v>0</v>
      </c>
      <c r="H4" s="262" t="s">
        <v>1</v>
      </c>
      <c r="I4" s="268" t="s">
        <v>11</v>
      </c>
      <c r="J4" s="269"/>
      <c r="K4" s="270"/>
      <c r="L4" s="252" t="s">
        <v>5</v>
      </c>
      <c r="M4" s="254" t="s">
        <v>99</v>
      </c>
      <c r="N4" s="256" t="s">
        <v>16</v>
      </c>
      <c r="O4" s="257"/>
      <c r="P4" s="257"/>
      <c r="Q4" s="257"/>
      <c r="R4" s="258"/>
      <c r="S4" s="265"/>
      <c r="T4" s="266" t="s">
        <v>22</v>
      </c>
    </row>
    <row r="5" spans="1:20" ht="111" customHeight="1" x14ac:dyDescent="0.2">
      <c r="A5" s="259"/>
      <c r="B5" s="262"/>
      <c r="C5" s="253"/>
      <c r="D5" s="262"/>
      <c r="E5" s="262"/>
      <c r="F5" s="261"/>
      <c r="G5" s="262"/>
      <c r="H5" s="262"/>
      <c r="I5" s="34" t="s">
        <v>2</v>
      </c>
      <c r="J5" s="34" t="s">
        <v>3</v>
      </c>
      <c r="K5" s="34" t="s">
        <v>4</v>
      </c>
      <c r="L5" s="253"/>
      <c r="M5" s="255"/>
      <c r="N5" s="33" t="s">
        <v>18</v>
      </c>
      <c r="O5" s="33" t="s">
        <v>19</v>
      </c>
      <c r="P5" s="33" t="s">
        <v>20</v>
      </c>
      <c r="Q5" s="33" t="s">
        <v>21</v>
      </c>
      <c r="R5" s="33" t="s">
        <v>17</v>
      </c>
      <c r="S5" s="265"/>
      <c r="T5" s="267"/>
    </row>
    <row r="6" spans="1:20" s="2" customFormat="1" ht="15.75" customHeight="1" x14ac:dyDescent="0.2">
      <c r="A6" s="42"/>
      <c r="B6" s="37"/>
      <c r="C6" s="13" t="s">
        <v>12</v>
      </c>
      <c r="D6" s="38"/>
      <c r="E6" s="38"/>
      <c r="F6" s="38"/>
      <c r="G6" s="38"/>
      <c r="H6" s="38"/>
      <c r="I6" s="38"/>
      <c r="J6" s="38"/>
      <c r="K6" s="38"/>
      <c r="L6" s="38"/>
      <c r="M6" s="39"/>
      <c r="N6" s="40"/>
      <c r="O6" s="40"/>
      <c r="P6" s="40"/>
      <c r="Q6" s="40"/>
      <c r="R6" s="41"/>
      <c r="S6" s="40"/>
      <c r="T6" s="18"/>
    </row>
    <row r="7" spans="1:20" s="201" customFormat="1" ht="129.94999999999999" customHeight="1" x14ac:dyDescent="0.2">
      <c r="A7" s="42"/>
      <c r="B7" s="120">
        <v>1</v>
      </c>
      <c r="C7" s="228" t="s">
        <v>132</v>
      </c>
      <c r="D7" s="229" t="s">
        <v>8</v>
      </c>
      <c r="E7" s="228" t="s">
        <v>383</v>
      </c>
      <c r="F7" s="215" t="s">
        <v>26</v>
      </c>
      <c r="G7" s="233" t="s">
        <v>325</v>
      </c>
      <c r="H7" s="215">
        <v>12</v>
      </c>
      <c r="I7" s="215" t="s">
        <v>367</v>
      </c>
      <c r="J7" s="215">
        <v>20</v>
      </c>
      <c r="K7" s="178" t="s">
        <v>133</v>
      </c>
      <c r="L7" s="207" t="s">
        <v>37</v>
      </c>
      <c r="M7" s="222" t="s">
        <v>326</v>
      </c>
      <c r="N7" s="234"/>
      <c r="O7" s="234"/>
      <c r="P7" s="234"/>
      <c r="Q7" s="234"/>
      <c r="R7" s="235"/>
      <c r="S7" s="234"/>
      <c r="T7" s="18"/>
    </row>
    <row r="8" spans="1:20" s="2" customFormat="1" ht="66" customHeight="1" x14ac:dyDescent="0.2">
      <c r="A8" s="101">
        <v>1</v>
      </c>
      <c r="B8" s="43">
        <v>2</v>
      </c>
      <c r="C8" s="44" t="s">
        <v>127</v>
      </c>
      <c r="D8" s="46" t="s">
        <v>98</v>
      </c>
      <c r="E8" s="44" t="s">
        <v>128</v>
      </c>
      <c r="F8" s="228" t="s">
        <v>347</v>
      </c>
      <c r="G8" s="228" t="s">
        <v>348</v>
      </c>
      <c r="H8" s="3">
        <v>22</v>
      </c>
      <c r="I8" s="3" t="s">
        <v>102</v>
      </c>
      <c r="J8" s="3">
        <v>30</v>
      </c>
      <c r="K8" s="58" t="s">
        <v>104</v>
      </c>
      <c r="L8" s="67" t="s">
        <v>66</v>
      </c>
      <c r="M8" s="231" t="s">
        <v>349</v>
      </c>
      <c r="N8" s="49"/>
      <c r="O8" s="49"/>
      <c r="P8" s="49"/>
      <c r="Q8" s="49"/>
      <c r="R8" s="69">
        <v>0</v>
      </c>
      <c r="S8" s="49"/>
      <c r="T8" s="29" t="s">
        <v>90</v>
      </c>
    </row>
    <row r="9" spans="1:20" s="2" customFormat="1" ht="66" customHeight="1" x14ac:dyDescent="0.2">
      <c r="A9" s="101"/>
      <c r="B9" s="43">
        <v>3</v>
      </c>
      <c r="C9" s="44" t="s">
        <v>129</v>
      </c>
      <c r="D9" s="46" t="s">
        <v>98</v>
      </c>
      <c r="E9" s="44" t="s">
        <v>128</v>
      </c>
      <c r="F9" s="228" t="s">
        <v>347</v>
      </c>
      <c r="G9" s="3" t="s">
        <v>42</v>
      </c>
      <c r="H9" s="3">
        <v>21</v>
      </c>
      <c r="I9" s="3" t="s">
        <v>102</v>
      </c>
      <c r="J9" s="3">
        <v>30</v>
      </c>
      <c r="K9" s="58" t="s">
        <v>104</v>
      </c>
      <c r="L9" s="67" t="s">
        <v>66</v>
      </c>
      <c r="M9" s="231" t="s">
        <v>349</v>
      </c>
      <c r="N9" s="49"/>
      <c r="O9" s="49"/>
      <c r="P9" s="49"/>
      <c r="Q9" s="49"/>
      <c r="R9" s="69"/>
      <c r="S9" s="49"/>
      <c r="T9" s="29"/>
    </row>
    <row r="10" spans="1:20" s="2" customFormat="1" ht="66" customHeight="1" x14ac:dyDescent="0.2">
      <c r="A10" s="101"/>
      <c r="B10" s="43">
        <v>4</v>
      </c>
      <c r="C10" s="228" t="s">
        <v>130</v>
      </c>
      <c r="D10" s="46" t="s">
        <v>98</v>
      </c>
      <c r="E10" s="44" t="s">
        <v>128</v>
      </c>
      <c r="F10" s="228" t="s">
        <v>347</v>
      </c>
      <c r="G10" s="3" t="s">
        <v>45</v>
      </c>
      <c r="H10" s="3">
        <v>21</v>
      </c>
      <c r="I10" s="3" t="s">
        <v>102</v>
      </c>
      <c r="J10" s="3">
        <v>30</v>
      </c>
      <c r="K10" s="58" t="s">
        <v>104</v>
      </c>
      <c r="L10" s="67" t="s">
        <v>66</v>
      </c>
      <c r="M10" s="231" t="s">
        <v>349</v>
      </c>
      <c r="N10" s="49"/>
      <c r="O10" s="49"/>
      <c r="P10" s="49"/>
      <c r="Q10" s="49"/>
      <c r="R10" s="69"/>
      <c r="S10" s="49"/>
      <c r="T10" s="29"/>
    </row>
    <row r="11" spans="1:20" s="2" customFormat="1" ht="78" customHeight="1" x14ac:dyDescent="0.2">
      <c r="A11" s="102">
        <v>1</v>
      </c>
      <c r="B11" s="43">
        <v>5</v>
      </c>
      <c r="C11" s="233" t="s">
        <v>131</v>
      </c>
      <c r="D11" s="233" t="s">
        <v>265</v>
      </c>
      <c r="E11" s="112" t="s">
        <v>398</v>
      </c>
      <c r="F11" s="112" t="s">
        <v>94</v>
      </c>
      <c r="G11" s="213" t="s">
        <v>414</v>
      </c>
      <c r="H11" s="112">
        <v>14</v>
      </c>
      <c r="I11" s="112" t="s">
        <v>398</v>
      </c>
      <c r="J11" s="215">
        <v>200</v>
      </c>
      <c r="K11" s="233" t="s">
        <v>399</v>
      </c>
      <c r="L11" s="215" t="s">
        <v>9</v>
      </c>
      <c r="M11" s="134" t="s">
        <v>256</v>
      </c>
      <c r="N11" s="70"/>
      <c r="O11" s="70"/>
      <c r="P11" s="70"/>
      <c r="Q11" s="70"/>
      <c r="R11" s="69">
        <v>0</v>
      </c>
      <c r="S11" s="70"/>
      <c r="T11" s="22" t="s">
        <v>70</v>
      </c>
    </row>
    <row r="12" spans="1:20" s="2" customFormat="1" ht="15.75" customHeight="1" x14ac:dyDescent="0.2">
      <c r="A12" s="101"/>
      <c r="B12" s="74"/>
      <c r="C12" s="64" t="s">
        <v>13</v>
      </c>
      <c r="D12" s="65"/>
      <c r="E12" s="65"/>
      <c r="F12" s="65"/>
      <c r="G12" s="65"/>
      <c r="H12" s="65"/>
      <c r="I12" s="65"/>
      <c r="J12" s="65"/>
      <c r="K12" s="65"/>
      <c r="L12" s="65"/>
      <c r="M12" s="131"/>
      <c r="N12" s="75"/>
      <c r="O12" s="75"/>
      <c r="P12" s="75"/>
      <c r="Q12" s="75"/>
      <c r="R12" s="76"/>
      <c r="S12" s="77"/>
      <c r="T12" s="57"/>
    </row>
    <row r="13" spans="1:20" s="2" customFormat="1" ht="78" customHeight="1" x14ac:dyDescent="0.2">
      <c r="A13" s="101">
        <v>2</v>
      </c>
      <c r="B13" s="46">
        <v>6</v>
      </c>
      <c r="C13" s="229" t="s">
        <v>134</v>
      </c>
      <c r="D13" s="46" t="s">
        <v>8</v>
      </c>
      <c r="E13" s="46" t="s">
        <v>92</v>
      </c>
      <c r="F13" s="233" t="s">
        <v>324</v>
      </c>
      <c r="G13" s="100" t="s">
        <v>323</v>
      </c>
      <c r="H13" s="213">
        <v>12</v>
      </c>
      <c r="I13" s="46" t="s">
        <v>92</v>
      </c>
      <c r="J13" s="66">
        <v>150</v>
      </c>
      <c r="K13" s="49" t="s">
        <v>136</v>
      </c>
      <c r="L13" s="55" t="s">
        <v>37</v>
      </c>
      <c r="M13" s="247" t="s">
        <v>415</v>
      </c>
      <c r="N13" s="81"/>
      <c r="O13" s="81"/>
      <c r="P13" s="81"/>
      <c r="Q13" s="81"/>
      <c r="R13" s="81"/>
      <c r="S13" s="78"/>
      <c r="T13" s="91" t="s">
        <v>71</v>
      </c>
    </row>
    <row r="14" spans="1:20" s="201" customFormat="1" ht="54" customHeight="1" x14ac:dyDescent="0.2">
      <c r="A14" s="211"/>
      <c r="B14" s="205">
        <v>7</v>
      </c>
      <c r="C14" s="213" t="s">
        <v>297</v>
      </c>
      <c r="D14" s="213" t="s">
        <v>8</v>
      </c>
      <c r="E14" s="213" t="s">
        <v>303</v>
      </c>
      <c r="F14" s="212" t="s">
        <v>60</v>
      </c>
      <c r="G14" s="212" t="s">
        <v>299</v>
      </c>
      <c r="H14" s="213" t="s">
        <v>300</v>
      </c>
      <c r="I14" s="213" t="s">
        <v>298</v>
      </c>
      <c r="J14" s="213">
        <v>20</v>
      </c>
      <c r="K14" s="213" t="s">
        <v>301</v>
      </c>
      <c r="L14" s="104" t="s">
        <v>9</v>
      </c>
      <c r="M14" s="197" t="s">
        <v>302</v>
      </c>
      <c r="N14" s="81"/>
      <c r="O14" s="81"/>
      <c r="P14" s="81"/>
      <c r="Q14" s="81"/>
      <c r="R14" s="81"/>
      <c r="S14" s="78"/>
      <c r="T14" s="210"/>
    </row>
    <row r="15" spans="1:20" s="201" customFormat="1" ht="63" customHeight="1" x14ac:dyDescent="0.2">
      <c r="A15" s="211"/>
      <c r="B15" s="229">
        <v>8</v>
      </c>
      <c r="C15" s="229" t="s">
        <v>378</v>
      </c>
      <c r="D15" s="229" t="s">
        <v>8</v>
      </c>
      <c r="E15" s="229" t="s">
        <v>381</v>
      </c>
      <c r="F15" s="228" t="s">
        <v>60</v>
      </c>
      <c r="G15" s="228" t="s">
        <v>50</v>
      </c>
      <c r="H15" s="229" t="s">
        <v>51</v>
      </c>
      <c r="I15" s="229" t="s">
        <v>379</v>
      </c>
      <c r="J15" s="229">
        <v>10</v>
      </c>
      <c r="K15" s="214" t="s">
        <v>416</v>
      </c>
      <c r="L15" s="207" t="s">
        <v>9</v>
      </c>
      <c r="M15" s="248" t="s">
        <v>380</v>
      </c>
      <c r="N15" s="75"/>
      <c r="O15" s="75"/>
      <c r="P15" s="75"/>
      <c r="Q15" s="75"/>
      <c r="R15" s="76"/>
      <c r="S15" s="77"/>
      <c r="T15" s="245"/>
    </row>
    <row r="16" spans="1:20" s="2" customFormat="1" ht="15.75" customHeight="1" x14ac:dyDescent="0.2">
      <c r="A16" s="101"/>
      <c r="B16" s="49"/>
      <c r="C16" s="64" t="s">
        <v>14</v>
      </c>
      <c r="D16" s="65"/>
      <c r="E16" s="65"/>
      <c r="F16" s="65"/>
      <c r="G16" s="65"/>
      <c r="H16" s="65"/>
      <c r="I16" s="65"/>
      <c r="J16" s="65"/>
      <c r="K16" s="65"/>
      <c r="L16" s="65"/>
      <c r="M16" s="131"/>
      <c r="N16" s="75"/>
      <c r="O16" s="75"/>
      <c r="P16" s="75"/>
      <c r="Q16" s="75"/>
      <c r="R16" s="76"/>
      <c r="S16" s="77"/>
      <c r="T16" s="57"/>
    </row>
    <row r="17" spans="1:21" s="2" customFormat="1" ht="54" customHeight="1" x14ac:dyDescent="0.2">
      <c r="A17" s="103">
        <v>3</v>
      </c>
      <c r="B17" s="46">
        <v>9</v>
      </c>
      <c r="C17" s="232" t="s">
        <v>171</v>
      </c>
      <c r="D17" s="102" t="s">
        <v>36</v>
      </c>
      <c r="E17" s="44" t="s">
        <v>172</v>
      </c>
      <c r="F17" s="44" t="s">
        <v>112</v>
      </c>
      <c r="G17" s="3" t="s">
        <v>44</v>
      </c>
      <c r="H17" s="7" t="s">
        <v>173</v>
      </c>
      <c r="I17" s="44" t="s">
        <v>172</v>
      </c>
      <c r="J17" s="3">
        <v>15</v>
      </c>
      <c r="K17" s="46" t="s">
        <v>161</v>
      </c>
      <c r="L17" s="46" t="s">
        <v>37</v>
      </c>
      <c r="M17" s="151" t="s">
        <v>327</v>
      </c>
      <c r="N17" s="81"/>
      <c r="O17" s="81"/>
      <c r="P17" s="81"/>
      <c r="Q17" s="81"/>
      <c r="R17" s="69">
        <v>0</v>
      </c>
      <c r="S17" s="78"/>
      <c r="T17" s="91" t="s">
        <v>96</v>
      </c>
    </row>
    <row r="18" spans="1:21" s="2" customFormat="1" ht="78" customHeight="1" x14ac:dyDescent="0.2">
      <c r="A18" s="101">
        <v>3</v>
      </c>
      <c r="B18" s="46">
        <v>10</v>
      </c>
      <c r="C18" s="232" t="s">
        <v>328</v>
      </c>
      <c r="D18" s="232" t="s">
        <v>363</v>
      </c>
      <c r="E18" s="49" t="s">
        <v>109</v>
      </c>
      <c r="F18" s="49" t="s">
        <v>144</v>
      </c>
      <c r="G18" s="49" t="s">
        <v>145</v>
      </c>
      <c r="H18" s="49">
        <v>5</v>
      </c>
      <c r="I18" s="49" t="s">
        <v>109</v>
      </c>
      <c r="J18" s="49">
        <v>15</v>
      </c>
      <c r="K18" s="49" t="s">
        <v>46</v>
      </c>
      <c r="L18" s="49" t="s">
        <v>35</v>
      </c>
      <c r="M18" s="29" t="s">
        <v>419</v>
      </c>
      <c r="N18" s="61"/>
      <c r="O18" s="61"/>
      <c r="P18" s="61"/>
      <c r="Q18" s="61"/>
      <c r="R18" s="69">
        <v>0</v>
      </c>
      <c r="S18" s="89"/>
      <c r="T18" s="22" t="s">
        <v>76</v>
      </c>
    </row>
    <row r="19" spans="1:21" s="2" customFormat="1" ht="95.1" customHeight="1" x14ac:dyDescent="0.2">
      <c r="A19" s="101">
        <v>3</v>
      </c>
      <c r="B19" s="46">
        <v>11</v>
      </c>
      <c r="C19" s="228" t="s">
        <v>139</v>
      </c>
      <c r="D19" s="232" t="s">
        <v>364</v>
      </c>
      <c r="E19" s="49" t="s">
        <v>140</v>
      </c>
      <c r="F19" s="49" t="s">
        <v>141</v>
      </c>
      <c r="G19" s="49" t="s">
        <v>384</v>
      </c>
      <c r="H19" s="49" t="s">
        <v>371</v>
      </c>
      <c r="I19" s="49" t="s">
        <v>142</v>
      </c>
      <c r="J19" s="49" t="s">
        <v>143</v>
      </c>
      <c r="K19" s="49" t="s">
        <v>46</v>
      </c>
      <c r="L19" s="49" t="s">
        <v>35</v>
      </c>
      <c r="M19" s="29" t="s">
        <v>420</v>
      </c>
      <c r="N19" s="61"/>
      <c r="O19" s="61"/>
      <c r="P19" s="61"/>
      <c r="Q19" s="61"/>
      <c r="R19" s="69">
        <v>0</v>
      </c>
      <c r="S19" s="89"/>
      <c r="T19" s="22" t="s">
        <v>77</v>
      </c>
    </row>
    <row r="20" spans="1:21" s="2" customFormat="1" ht="54" customHeight="1" x14ac:dyDescent="0.2">
      <c r="A20" s="103"/>
      <c r="B20" s="46">
        <v>12</v>
      </c>
      <c r="C20" s="229" t="s">
        <v>268</v>
      </c>
      <c r="D20" s="46" t="s">
        <v>8</v>
      </c>
      <c r="E20" s="46" t="s">
        <v>269</v>
      </c>
      <c r="F20" s="155" t="s">
        <v>266</v>
      </c>
      <c r="G20" s="155" t="s">
        <v>181</v>
      </c>
      <c r="H20" s="46">
        <v>14</v>
      </c>
      <c r="I20" s="46" t="s">
        <v>269</v>
      </c>
      <c r="J20" s="194">
        <v>25</v>
      </c>
      <c r="K20" s="195" t="s">
        <v>272</v>
      </c>
      <c r="L20" s="155" t="s">
        <v>267</v>
      </c>
      <c r="M20" s="193" t="s">
        <v>270</v>
      </c>
      <c r="N20" s="85"/>
      <c r="O20" s="85"/>
      <c r="P20" s="85"/>
      <c r="Q20" s="83"/>
      <c r="R20" s="69"/>
      <c r="S20" s="86"/>
      <c r="T20" s="94"/>
    </row>
    <row r="21" spans="1:21" s="2" customFormat="1" ht="42" customHeight="1" x14ac:dyDescent="0.2">
      <c r="A21" s="103">
        <v>3</v>
      </c>
      <c r="B21" s="46">
        <v>13</v>
      </c>
      <c r="C21" s="233" t="s">
        <v>154</v>
      </c>
      <c r="D21" s="44" t="s">
        <v>8</v>
      </c>
      <c r="E21" s="44" t="s">
        <v>155</v>
      </c>
      <c r="F21" s="44" t="s">
        <v>49</v>
      </c>
      <c r="G21" s="229" t="s">
        <v>304</v>
      </c>
      <c r="H21" s="233">
        <v>14</v>
      </c>
      <c r="I21" s="233" t="s">
        <v>113</v>
      </c>
      <c r="J21" s="219">
        <v>4</v>
      </c>
      <c r="K21" s="233" t="s">
        <v>122</v>
      </c>
      <c r="L21" s="112" t="s">
        <v>9</v>
      </c>
      <c r="M21" s="148" t="s">
        <v>305</v>
      </c>
      <c r="N21" s="61"/>
      <c r="O21" s="61"/>
      <c r="P21" s="61"/>
      <c r="Q21" s="61"/>
      <c r="R21" s="69">
        <v>0</v>
      </c>
      <c r="S21" s="45"/>
      <c r="T21" s="92" t="s">
        <v>73</v>
      </c>
    </row>
    <row r="22" spans="1:21" s="97" customFormat="1" ht="78" customHeight="1" x14ac:dyDescent="0.2">
      <c r="A22" s="103"/>
      <c r="B22" s="229">
        <v>14</v>
      </c>
      <c r="C22" s="233" t="s">
        <v>410</v>
      </c>
      <c r="D22" s="228" t="s">
        <v>33</v>
      </c>
      <c r="E22" s="228" t="s">
        <v>411</v>
      </c>
      <c r="F22" s="228" t="s">
        <v>30</v>
      </c>
      <c r="G22" s="229" t="s">
        <v>329</v>
      </c>
      <c r="H22" s="233">
        <v>21</v>
      </c>
      <c r="I22" s="228" t="s">
        <v>411</v>
      </c>
      <c r="J22" s="219">
        <v>50</v>
      </c>
      <c r="K22" s="66" t="s">
        <v>412</v>
      </c>
      <c r="L22" s="229" t="s">
        <v>37</v>
      </c>
      <c r="M22" s="148" t="s">
        <v>413</v>
      </c>
      <c r="N22" s="61"/>
      <c r="O22" s="61"/>
      <c r="P22" s="61"/>
      <c r="Q22" s="61"/>
      <c r="R22" s="69"/>
      <c r="S22" s="216"/>
      <c r="T22" s="208"/>
    </row>
    <row r="23" spans="1:21" s="2" customFormat="1" ht="78" customHeight="1" x14ac:dyDescent="0.2">
      <c r="A23" s="103">
        <v>3</v>
      </c>
      <c r="B23" s="46">
        <v>15</v>
      </c>
      <c r="C23" s="67" t="s">
        <v>150</v>
      </c>
      <c r="D23" s="67" t="s">
        <v>8</v>
      </c>
      <c r="E23" s="67" t="s">
        <v>48</v>
      </c>
      <c r="F23" s="67" t="s">
        <v>350</v>
      </c>
      <c r="G23" s="71" t="s">
        <v>120</v>
      </c>
      <c r="H23" s="67">
        <v>7</v>
      </c>
      <c r="I23" s="67" t="s">
        <v>102</v>
      </c>
      <c r="J23" s="67">
        <v>100</v>
      </c>
      <c r="K23" s="66" t="s">
        <v>276</v>
      </c>
      <c r="L23" s="67" t="s">
        <v>66</v>
      </c>
      <c r="M23" s="249" t="s">
        <v>421</v>
      </c>
      <c r="N23" s="61"/>
      <c r="O23" s="61"/>
      <c r="P23" s="61"/>
      <c r="Q23" s="61"/>
      <c r="R23" s="69">
        <v>0</v>
      </c>
      <c r="S23" s="45"/>
      <c r="T23" s="92" t="s">
        <v>73</v>
      </c>
    </row>
    <row r="24" spans="1:21" s="2" customFormat="1" ht="54" customHeight="1" x14ac:dyDescent="0.2">
      <c r="A24" s="103">
        <v>3</v>
      </c>
      <c r="B24" s="46">
        <v>16</v>
      </c>
      <c r="C24" s="67" t="s">
        <v>153</v>
      </c>
      <c r="D24" s="67" t="s">
        <v>98</v>
      </c>
      <c r="E24" s="228" t="s">
        <v>351</v>
      </c>
      <c r="F24" s="67" t="s">
        <v>347</v>
      </c>
      <c r="G24" s="71" t="s">
        <v>120</v>
      </c>
      <c r="H24" s="67">
        <v>14</v>
      </c>
      <c r="I24" s="228" t="s">
        <v>351</v>
      </c>
      <c r="J24" s="67">
        <v>20</v>
      </c>
      <c r="K24" s="66" t="s">
        <v>46</v>
      </c>
      <c r="L24" s="67" t="s">
        <v>66</v>
      </c>
      <c r="M24" s="156" t="s">
        <v>200</v>
      </c>
      <c r="N24" s="61"/>
      <c r="O24" s="61"/>
      <c r="P24" s="61"/>
      <c r="Q24" s="61"/>
      <c r="R24" s="69">
        <v>0</v>
      </c>
      <c r="S24" s="45"/>
      <c r="T24" s="56" t="s">
        <v>71</v>
      </c>
    </row>
    <row r="25" spans="1:21" s="2" customFormat="1" ht="90" customHeight="1" x14ac:dyDescent="0.2">
      <c r="A25" s="103"/>
      <c r="B25" s="46">
        <v>17</v>
      </c>
      <c r="C25" s="228" t="s">
        <v>273</v>
      </c>
      <c r="D25" s="228" t="s">
        <v>8</v>
      </c>
      <c r="E25" s="215" t="s">
        <v>274</v>
      </c>
      <c r="F25" s="215" t="s">
        <v>275</v>
      </c>
      <c r="G25" s="159" t="s">
        <v>110</v>
      </c>
      <c r="H25" s="117">
        <v>20</v>
      </c>
      <c r="I25" s="215" t="s">
        <v>368</v>
      </c>
      <c r="J25" s="215">
        <v>2000</v>
      </c>
      <c r="K25" s="215" t="s">
        <v>277</v>
      </c>
      <c r="L25" s="217" t="s">
        <v>106</v>
      </c>
      <c r="M25" s="250" t="s">
        <v>376</v>
      </c>
      <c r="N25" s="61"/>
      <c r="O25" s="61"/>
      <c r="P25" s="61"/>
      <c r="Q25" s="61"/>
      <c r="R25" s="69"/>
      <c r="S25" s="45"/>
      <c r="T25" s="56"/>
    </row>
    <row r="26" spans="1:21" s="2" customFormat="1" ht="54" customHeight="1" x14ac:dyDescent="0.2">
      <c r="A26" s="103">
        <v>3</v>
      </c>
      <c r="B26" s="46">
        <v>18</v>
      </c>
      <c r="C26" s="67" t="s">
        <v>152</v>
      </c>
      <c r="D26" s="67" t="s">
        <v>98</v>
      </c>
      <c r="E26" s="67" t="s">
        <v>178</v>
      </c>
      <c r="F26" s="67" t="s">
        <v>347</v>
      </c>
      <c r="G26" s="71" t="s">
        <v>120</v>
      </c>
      <c r="H26" s="67">
        <v>14</v>
      </c>
      <c r="I26" s="67" t="s">
        <v>352</v>
      </c>
      <c r="J26" s="67">
        <v>10</v>
      </c>
      <c r="K26" s="66" t="s">
        <v>386</v>
      </c>
      <c r="L26" s="67" t="s">
        <v>66</v>
      </c>
      <c r="M26" s="156" t="s">
        <v>198</v>
      </c>
      <c r="N26" s="61"/>
      <c r="O26" s="61"/>
      <c r="P26" s="61"/>
      <c r="Q26" s="61"/>
      <c r="R26" s="69">
        <v>0</v>
      </c>
      <c r="S26" s="53"/>
      <c r="T26" s="91" t="s">
        <v>96</v>
      </c>
    </row>
    <row r="27" spans="1:21" s="2" customFormat="1" ht="66" customHeight="1" x14ac:dyDescent="0.2">
      <c r="A27" s="103">
        <v>3</v>
      </c>
      <c r="B27" s="46">
        <v>19</v>
      </c>
      <c r="C27" s="213" t="s">
        <v>186</v>
      </c>
      <c r="D27" s="58" t="s">
        <v>8</v>
      </c>
      <c r="E27" s="58" t="s">
        <v>331</v>
      </c>
      <c r="F27" s="233" t="s">
        <v>330</v>
      </c>
      <c r="G27" s="100" t="s">
        <v>329</v>
      </c>
      <c r="H27" s="233">
        <v>19</v>
      </c>
      <c r="I27" s="58" t="s">
        <v>40</v>
      </c>
      <c r="J27" s="58">
        <v>140</v>
      </c>
      <c r="K27" s="49" t="s">
        <v>135</v>
      </c>
      <c r="L27" s="46" t="s">
        <v>37</v>
      </c>
      <c r="M27" s="153" t="s">
        <v>417</v>
      </c>
      <c r="N27" s="53"/>
      <c r="O27" s="53"/>
      <c r="P27" s="53"/>
      <c r="Q27" s="53"/>
      <c r="R27" s="69">
        <v>0</v>
      </c>
      <c r="S27" s="51"/>
      <c r="T27" s="91" t="s">
        <v>96</v>
      </c>
    </row>
    <row r="28" spans="1:21" s="2" customFormat="1" ht="54" customHeight="1" x14ac:dyDescent="0.2">
      <c r="A28" s="103">
        <v>3</v>
      </c>
      <c r="B28" s="46">
        <v>20</v>
      </c>
      <c r="C28" s="121" t="s">
        <v>333</v>
      </c>
      <c r="D28" s="66" t="s">
        <v>8</v>
      </c>
      <c r="E28" s="66" t="s">
        <v>167</v>
      </c>
      <c r="F28" s="67" t="s">
        <v>56</v>
      </c>
      <c r="G28" s="159" t="s">
        <v>385</v>
      </c>
      <c r="H28" s="66">
        <v>12</v>
      </c>
      <c r="I28" s="66" t="s">
        <v>167</v>
      </c>
      <c r="J28" s="66">
        <v>10</v>
      </c>
      <c r="K28" s="66" t="s">
        <v>168</v>
      </c>
      <c r="L28" s="46" t="s">
        <v>37</v>
      </c>
      <c r="M28" s="160" t="s">
        <v>332</v>
      </c>
      <c r="N28" s="61"/>
      <c r="O28" s="61"/>
      <c r="P28" s="61"/>
      <c r="Q28" s="61"/>
      <c r="R28" s="69">
        <v>0</v>
      </c>
      <c r="S28" s="45"/>
      <c r="T28" s="91" t="s">
        <v>96</v>
      </c>
    </row>
    <row r="29" spans="1:21" s="2" customFormat="1" ht="54" customHeight="1" x14ac:dyDescent="0.2">
      <c r="A29" s="103">
        <v>3</v>
      </c>
      <c r="B29" s="46">
        <v>21</v>
      </c>
      <c r="C29" s="203" t="s">
        <v>162</v>
      </c>
      <c r="D29" s="80" t="s">
        <v>34</v>
      </c>
      <c r="E29" s="49" t="s">
        <v>117</v>
      </c>
      <c r="F29" s="80" t="s">
        <v>57</v>
      </c>
      <c r="G29" s="142" t="s">
        <v>334</v>
      </c>
      <c r="H29" s="80">
        <v>12</v>
      </c>
      <c r="I29" s="68" t="s">
        <v>163</v>
      </c>
      <c r="J29" s="80">
        <v>10</v>
      </c>
      <c r="K29" s="179" t="s">
        <v>164</v>
      </c>
      <c r="L29" s="46" t="s">
        <v>37</v>
      </c>
      <c r="M29" s="158" t="s">
        <v>203</v>
      </c>
      <c r="N29" s="73"/>
      <c r="O29" s="61"/>
      <c r="P29" s="61"/>
      <c r="Q29" s="61"/>
      <c r="R29" s="69">
        <v>0</v>
      </c>
      <c r="S29" s="45"/>
      <c r="T29" s="92" t="s">
        <v>73</v>
      </c>
    </row>
    <row r="30" spans="1:21" s="2" customFormat="1" ht="54" customHeight="1" x14ac:dyDescent="0.2">
      <c r="A30" s="58">
        <v>3</v>
      </c>
      <c r="B30" s="46">
        <v>22</v>
      </c>
      <c r="C30" s="203" t="s">
        <v>165</v>
      </c>
      <c r="D30" s="80" t="s">
        <v>34</v>
      </c>
      <c r="E30" s="49" t="s">
        <v>117</v>
      </c>
      <c r="F30" s="80" t="s">
        <v>56</v>
      </c>
      <c r="G30" s="143" t="s">
        <v>335</v>
      </c>
      <c r="H30" s="80">
        <v>11</v>
      </c>
      <c r="I30" s="68" t="s">
        <v>163</v>
      </c>
      <c r="J30" s="80">
        <v>10</v>
      </c>
      <c r="K30" s="66" t="s">
        <v>164</v>
      </c>
      <c r="L30" s="46" t="s">
        <v>37</v>
      </c>
      <c r="M30" s="158" t="s">
        <v>365</v>
      </c>
      <c r="N30" s="61"/>
      <c r="O30" s="61"/>
      <c r="P30" s="61"/>
      <c r="Q30" s="61"/>
      <c r="R30" s="69">
        <v>0</v>
      </c>
      <c r="S30" s="31" t="s">
        <v>85</v>
      </c>
      <c r="T30" s="56" t="s">
        <v>90</v>
      </c>
      <c r="U30" s="97"/>
    </row>
    <row r="31" spans="1:21" s="2" customFormat="1" ht="54" customHeight="1" x14ac:dyDescent="0.2">
      <c r="A31" s="102">
        <v>3</v>
      </c>
      <c r="B31" s="46">
        <v>23</v>
      </c>
      <c r="C31" s="203" t="s">
        <v>166</v>
      </c>
      <c r="D31" s="80" t="s">
        <v>34</v>
      </c>
      <c r="E31" s="49" t="s">
        <v>117</v>
      </c>
      <c r="F31" s="80" t="s">
        <v>59</v>
      </c>
      <c r="G31" s="142" t="s">
        <v>336</v>
      </c>
      <c r="H31" s="80">
        <v>5</v>
      </c>
      <c r="I31" s="68" t="s">
        <v>163</v>
      </c>
      <c r="J31" s="80">
        <v>10</v>
      </c>
      <c r="K31" s="66" t="s">
        <v>164</v>
      </c>
      <c r="L31" s="46" t="s">
        <v>37</v>
      </c>
      <c r="M31" s="158" t="s">
        <v>365</v>
      </c>
      <c r="N31" s="61"/>
      <c r="O31" s="61"/>
      <c r="P31" s="61"/>
      <c r="Q31" s="61"/>
      <c r="R31" s="69">
        <v>0</v>
      </c>
      <c r="S31" s="31" t="s">
        <v>85</v>
      </c>
      <c r="T31" s="31" t="s">
        <v>89</v>
      </c>
      <c r="U31" s="97"/>
    </row>
    <row r="32" spans="1:21" s="21" customFormat="1" ht="105.75" customHeight="1" x14ac:dyDescent="0.2">
      <c r="A32" s="103">
        <v>3</v>
      </c>
      <c r="B32" s="46">
        <v>24</v>
      </c>
      <c r="C32" s="228" t="s">
        <v>373</v>
      </c>
      <c r="D32" s="46" t="s">
        <v>8</v>
      </c>
      <c r="E32" s="44" t="s">
        <v>254</v>
      </c>
      <c r="F32" s="44" t="s">
        <v>25</v>
      </c>
      <c r="G32" s="46" t="s">
        <v>158</v>
      </c>
      <c r="H32" s="46">
        <v>16</v>
      </c>
      <c r="I32" s="44" t="s">
        <v>159</v>
      </c>
      <c r="J32" s="46">
        <v>250</v>
      </c>
      <c r="K32" s="213" t="s">
        <v>337</v>
      </c>
      <c r="L32" s="46" t="s">
        <v>37</v>
      </c>
      <c r="M32" s="154" t="s">
        <v>366</v>
      </c>
      <c r="N32" s="81"/>
      <c r="O32" s="81"/>
      <c r="P32" s="81"/>
      <c r="Q32" s="81"/>
      <c r="R32" s="69">
        <v>0</v>
      </c>
      <c r="S32" s="78"/>
      <c r="T32" s="91" t="s">
        <v>96</v>
      </c>
    </row>
    <row r="33" spans="1:20" s="21" customFormat="1" ht="42" customHeight="1" x14ac:dyDescent="0.2">
      <c r="A33" s="103">
        <v>3</v>
      </c>
      <c r="B33" s="46">
        <v>25</v>
      </c>
      <c r="C33" s="229" t="s">
        <v>156</v>
      </c>
      <c r="D33" s="113" t="s">
        <v>8</v>
      </c>
      <c r="E33" s="113" t="s">
        <v>53</v>
      </c>
      <c r="F33" s="7" t="s">
        <v>49</v>
      </c>
      <c r="G33" s="229" t="s">
        <v>58</v>
      </c>
      <c r="H33" s="214">
        <v>14</v>
      </c>
      <c r="I33" s="213" t="s">
        <v>157</v>
      </c>
      <c r="J33" s="162">
        <v>10</v>
      </c>
      <c r="K33" s="213" t="s">
        <v>111</v>
      </c>
      <c r="L33" s="3" t="s">
        <v>9</v>
      </c>
      <c r="M33" s="146" t="s">
        <v>201</v>
      </c>
      <c r="N33" s="61"/>
      <c r="O33" s="61"/>
      <c r="P33" s="61"/>
      <c r="Q33" s="61"/>
      <c r="R33" s="69">
        <v>0</v>
      </c>
      <c r="S33" s="49"/>
      <c r="T33" s="91" t="s">
        <v>96</v>
      </c>
    </row>
    <row r="34" spans="1:20" s="21" customFormat="1" ht="66" customHeight="1" x14ac:dyDescent="0.2">
      <c r="A34" s="103"/>
      <c r="B34" s="229">
        <v>26</v>
      </c>
      <c r="C34" s="67" t="s">
        <v>353</v>
      </c>
      <c r="D34" s="67" t="s">
        <v>34</v>
      </c>
      <c r="E34" s="228" t="s">
        <v>178</v>
      </c>
      <c r="F34" s="67" t="s">
        <v>354</v>
      </c>
      <c r="G34" s="71" t="s">
        <v>355</v>
      </c>
      <c r="H34" s="67">
        <v>20</v>
      </c>
      <c r="I34" s="67" t="s">
        <v>178</v>
      </c>
      <c r="J34" s="67">
        <v>20</v>
      </c>
      <c r="K34" s="66" t="s">
        <v>387</v>
      </c>
      <c r="L34" s="67" t="s">
        <v>66</v>
      </c>
      <c r="M34" s="156" t="s">
        <v>356</v>
      </c>
      <c r="N34" s="61"/>
      <c r="O34" s="61"/>
      <c r="P34" s="61"/>
      <c r="Q34" s="61"/>
      <c r="R34" s="69"/>
      <c r="S34" s="232"/>
      <c r="T34" s="210"/>
    </row>
    <row r="35" spans="1:20" s="2" customFormat="1" ht="54" customHeight="1" x14ac:dyDescent="0.2">
      <c r="A35" s="103">
        <v>3</v>
      </c>
      <c r="B35" s="46">
        <v>27</v>
      </c>
      <c r="C35" s="203" t="s">
        <v>177</v>
      </c>
      <c r="D35" s="80" t="s">
        <v>36</v>
      </c>
      <c r="E35" s="49" t="s">
        <v>178</v>
      </c>
      <c r="F35" s="44" t="s">
        <v>112</v>
      </c>
      <c r="G35" s="82" t="s">
        <v>115</v>
      </c>
      <c r="H35" s="80">
        <v>5</v>
      </c>
      <c r="I35" s="49" t="s">
        <v>178</v>
      </c>
      <c r="J35" s="80">
        <v>10</v>
      </c>
      <c r="K35" s="66" t="s">
        <v>179</v>
      </c>
      <c r="L35" s="46" t="s">
        <v>37</v>
      </c>
      <c r="M35" s="158" t="s">
        <v>338</v>
      </c>
      <c r="N35" s="61"/>
      <c r="O35" s="61"/>
      <c r="P35" s="61"/>
      <c r="Q35" s="61"/>
      <c r="R35" s="69">
        <v>0</v>
      </c>
      <c r="S35" s="49"/>
      <c r="T35" s="91" t="s">
        <v>96</v>
      </c>
    </row>
    <row r="36" spans="1:20" s="2" customFormat="1" ht="86.25" customHeight="1" x14ac:dyDescent="0.2">
      <c r="A36" s="58">
        <v>3</v>
      </c>
      <c r="B36" s="46">
        <v>28</v>
      </c>
      <c r="C36" s="229" t="s">
        <v>146</v>
      </c>
      <c r="D36" s="113" t="s">
        <v>147</v>
      </c>
      <c r="E36" s="3" t="s">
        <v>126</v>
      </c>
      <c r="F36" s="49" t="s">
        <v>46</v>
      </c>
      <c r="G36" s="155" t="s">
        <v>148</v>
      </c>
      <c r="H36" s="214">
        <v>21</v>
      </c>
      <c r="I36" s="46" t="s">
        <v>126</v>
      </c>
      <c r="J36" s="46">
        <v>600</v>
      </c>
      <c r="K36" s="46" t="s">
        <v>149</v>
      </c>
      <c r="L36" s="3" t="s">
        <v>38</v>
      </c>
      <c r="M36" s="197" t="s">
        <v>289</v>
      </c>
      <c r="N36" s="61"/>
      <c r="O36" s="61"/>
      <c r="P36" s="61"/>
      <c r="Q36" s="61"/>
      <c r="R36" s="69">
        <v>0</v>
      </c>
      <c r="S36" s="96"/>
      <c r="T36" s="22" t="s">
        <v>78</v>
      </c>
    </row>
    <row r="37" spans="1:20" s="201" customFormat="1" ht="54" customHeight="1" x14ac:dyDescent="0.2">
      <c r="A37" s="233"/>
      <c r="B37" s="229">
        <v>29</v>
      </c>
      <c r="C37" s="229" t="s">
        <v>400</v>
      </c>
      <c r="D37" s="214" t="s">
        <v>32</v>
      </c>
      <c r="E37" s="215" t="s">
        <v>401</v>
      </c>
      <c r="F37" s="215" t="s">
        <v>46</v>
      </c>
      <c r="G37" s="155" t="s">
        <v>402</v>
      </c>
      <c r="H37" s="229">
        <v>14</v>
      </c>
      <c r="I37" s="229" t="s">
        <v>401</v>
      </c>
      <c r="J37" s="229">
        <v>50</v>
      </c>
      <c r="K37" s="66" t="s">
        <v>46</v>
      </c>
      <c r="L37" s="215" t="s">
        <v>38</v>
      </c>
      <c r="M37" s="197" t="s">
        <v>403</v>
      </c>
      <c r="N37" s="61"/>
      <c r="O37" s="61"/>
      <c r="P37" s="61"/>
      <c r="Q37" s="61"/>
      <c r="R37" s="69"/>
      <c r="S37" s="96"/>
      <c r="T37" s="22"/>
    </row>
    <row r="38" spans="1:20" s="201" customFormat="1" ht="85.5" customHeight="1" x14ac:dyDescent="0.2">
      <c r="A38" s="233"/>
      <c r="B38" s="229">
        <v>30</v>
      </c>
      <c r="C38" s="229" t="s">
        <v>404</v>
      </c>
      <c r="D38" s="215" t="s">
        <v>34</v>
      </c>
      <c r="E38" s="215" t="s">
        <v>405</v>
      </c>
      <c r="F38" s="215" t="s">
        <v>46</v>
      </c>
      <c r="G38" s="215" t="s">
        <v>408</v>
      </c>
      <c r="H38" s="215" t="s">
        <v>371</v>
      </c>
      <c r="I38" s="215" t="s">
        <v>406</v>
      </c>
      <c r="J38" s="215" t="s">
        <v>409</v>
      </c>
      <c r="K38" s="215" t="s">
        <v>407</v>
      </c>
      <c r="L38" s="207" t="s">
        <v>69</v>
      </c>
      <c r="M38" s="90" t="s">
        <v>196</v>
      </c>
      <c r="N38" s="61"/>
      <c r="O38" s="61"/>
      <c r="P38" s="61"/>
      <c r="Q38" s="61"/>
      <c r="R38" s="69"/>
      <c r="S38" s="96"/>
      <c r="T38" s="22"/>
    </row>
    <row r="39" spans="1:20" s="2" customFormat="1" ht="90" customHeight="1" x14ac:dyDescent="0.2">
      <c r="A39" s="58">
        <v>3</v>
      </c>
      <c r="B39" s="46">
        <v>31</v>
      </c>
      <c r="C39" s="229" t="s">
        <v>192</v>
      </c>
      <c r="D39" s="3" t="s">
        <v>34</v>
      </c>
      <c r="E39" s="3" t="s">
        <v>107</v>
      </c>
      <c r="F39" s="3" t="s">
        <v>46</v>
      </c>
      <c r="G39" s="7" t="s">
        <v>193</v>
      </c>
      <c r="H39" s="7" t="s">
        <v>173</v>
      </c>
      <c r="I39" s="3" t="s">
        <v>194</v>
      </c>
      <c r="J39" s="3">
        <v>90</v>
      </c>
      <c r="K39" s="3" t="s">
        <v>195</v>
      </c>
      <c r="L39" s="55" t="s">
        <v>69</v>
      </c>
      <c r="M39" s="90" t="s">
        <v>196</v>
      </c>
      <c r="N39" s="61"/>
      <c r="O39" s="61"/>
      <c r="P39" s="61"/>
      <c r="Q39" s="61"/>
      <c r="R39" s="69">
        <v>0</v>
      </c>
      <c r="S39" s="45"/>
      <c r="T39" s="22" t="s">
        <v>78</v>
      </c>
    </row>
    <row r="40" spans="1:20" s="2" customFormat="1" ht="81.75" customHeight="1" x14ac:dyDescent="0.2">
      <c r="A40" s="58">
        <v>3</v>
      </c>
      <c r="B40" s="46">
        <v>32</v>
      </c>
      <c r="C40" s="228" t="s">
        <v>137</v>
      </c>
      <c r="D40" s="44" t="s">
        <v>8</v>
      </c>
      <c r="E40" s="44" t="s">
        <v>199</v>
      </c>
      <c r="F40" s="44" t="s">
        <v>31</v>
      </c>
      <c r="G40" s="44" t="s">
        <v>41</v>
      </c>
      <c r="H40" s="44">
        <v>14</v>
      </c>
      <c r="I40" s="44" t="s">
        <v>138</v>
      </c>
      <c r="J40" s="54">
        <v>150</v>
      </c>
      <c r="K40" s="54" t="s">
        <v>372</v>
      </c>
      <c r="L40" s="44" t="s">
        <v>252</v>
      </c>
      <c r="M40" s="29" t="s">
        <v>197</v>
      </c>
      <c r="N40" s="61"/>
      <c r="O40" s="61"/>
      <c r="P40" s="61"/>
      <c r="Q40" s="61"/>
      <c r="R40" s="69">
        <v>0</v>
      </c>
      <c r="S40" s="45"/>
      <c r="T40" s="22" t="s">
        <v>78</v>
      </c>
    </row>
    <row r="41" spans="1:20" s="2" customFormat="1" ht="54" customHeight="1" x14ac:dyDescent="0.25">
      <c r="A41" s="103">
        <v>3</v>
      </c>
      <c r="B41" s="46">
        <v>33</v>
      </c>
      <c r="C41" s="66" t="s">
        <v>180</v>
      </c>
      <c r="D41" s="66" t="s">
        <v>34</v>
      </c>
      <c r="E41" s="66" t="s">
        <v>155</v>
      </c>
      <c r="F41" s="44" t="s">
        <v>112</v>
      </c>
      <c r="G41" s="159" t="s">
        <v>120</v>
      </c>
      <c r="H41" s="66">
        <v>28</v>
      </c>
      <c r="I41" s="66" t="s">
        <v>155</v>
      </c>
      <c r="J41" s="80">
        <v>20</v>
      </c>
      <c r="K41" s="66" t="s">
        <v>209</v>
      </c>
      <c r="L41" s="46" t="s">
        <v>37</v>
      </c>
      <c r="M41" s="158" t="s">
        <v>339</v>
      </c>
      <c r="N41" s="69">
        <v>38220</v>
      </c>
      <c r="O41" s="69">
        <v>0</v>
      </c>
      <c r="P41" s="69">
        <v>80000</v>
      </c>
      <c r="Q41" s="69">
        <v>0</v>
      </c>
      <c r="R41" s="69">
        <f>SUM(N41:Q41)</f>
        <v>118220</v>
      </c>
      <c r="S41" s="87"/>
      <c r="T41" s="72" t="s">
        <v>74</v>
      </c>
    </row>
    <row r="42" spans="1:20" s="2" customFormat="1" ht="54" customHeight="1" x14ac:dyDescent="0.2">
      <c r="A42" s="103">
        <v>3</v>
      </c>
      <c r="B42" s="46">
        <v>34</v>
      </c>
      <c r="C42" s="229" t="s">
        <v>174</v>
      </c>
      <c r="D42" s="46" t="s">
        <v>34</v>
      </c>
      <c r="E42" s="44" t="s">
        <v>172</v>
      </c>
      <c r="F42" s="44" t="s">
        <v>112</v>
      </c>
      <c r="G42" s="47" t="s">
        <v>41</v>
      </c>
      <c r="H42" s="46">
        <v>12</v>
      </c>
      <c r="I42" s="44" t="s">
        <v>172</v>
      </c>
      <c r="J42" s="46">
        <v>80</v>
      </c>
      <c r="K42" s="46" t="s">
        <v>208</v>
      </c>
      <c r="L42" s="46" t="s">
        <v>37</v>
      </c>
      <c r="M42" s="158" t="s">
        <v>418</v>
      </c>
      <c r="N42" s="61"/>
      <c r="O42" s="61"/>
      <c r="P42" s="61"/>
      <c r="Q42" s="61"/>
      <c r="R42" s="69">
        <v>0</v>
      </c>
      <c r="S42" s="53"/>
      <c r="T42" s="91" t="s">
        <v>96</v>
      </c>
    </row>
    <row r="43" spans="1:20" s="201" customFormat="1" ht="42" customHeight="1" x14ac:dyDescent="0.2">
      <c r="A43" s="103"/>
      <c r="B43" s="205">
        <v>35</v>
      </c>
      <c r="C43" s="233" t="s">
        <v>306</v>
      </c>
      <c r="D43" s="212" t="s">
        <v>8</v>
      </c>
      <c r="E43" s="212" t="s">
        <v>294</v>
      </c>
      <c r="F43" s="212" t="s">
        <v>49</v>
      </c>
      <c r="G43" s="228" t="s">
        <v>304</v>
      </c>
      <c r="H43" s="112">
        <v>14</v>
      </c>
      <c r="I43" s="112" t="s">
        <v>294</v>
      </c>
      <c r="J43" s="112">
        <v>2</v>
      </c>
      <c r="K43" s="220" t="s">
        <v>101</v>
      </c>
      <c r="L43" s="221" t="s">
        <v>9</v>
      </c>
      <c r="M43" s="223" t="s">
        <v>295</v>
      </c>
      <c r="N43" s="61"/>
      <c r="O43" s="61"/>
      <c r="P43" s="61"/>
      <c r="Q43" s="61"/>
      <c r="R43" s="69"/>
      <c r="S43" s="53"/>
      <c r="T43" s="210"/>
    </row>
    <row r="44" spans="1:20" s="2" customFormat="1" ht="42" customHeight="1" x14ac:dyDescent="0.2">
      <c r="A44" s="103">
        <v>3</v>
      </c>
      <c r="B44" s="46">
        <v>36</v>
      </c>
      <c r="C44" s="229" t="s">
        <v>160</v>
      </c>
      <c r="D44" s="46" t="s">
        <v>8</v>
      </c>
      <c r="E44" s="46" t="s">
        <v>40</v>
      </c>
      <c r="F44" s="44" t="s">
        <v>29</v>
      </c>
      <c r="G44" s="47" t="s">
        <v>120</v>
      </c>
      <c r="H44" s="46">
        <v>8</v>
      </c>
      <c r="I44" s="46" t="s">
        <v>40</v>
      </c>
      <c r="J44" s="46">
        <v>10</v>
      </c>
      <c r="K44" s="46" t="s">
        <v>161</v>
      </c>
      <c r="L44" s="46" t="s">
        <v>37</v>
      </c>
      <c r="M44" s="59" t="s">
        <v>202</v>
      </c>
      <c r="N44" s="83"/>
      <c r="O44" s="83"/>
      <c r="P44" s="118"/>
      <c r="Q44" s="119">
        <v>2000</v>
      </c>
      <c r="R44" s="69">
        <v>0</v>
      </c>
      <c r="S44" s="88"/>
      <c r="T44" s="56" t="s">
        <v>75</v>
      </c>
    </row>
    <row r="45" spans="1:20" s="2" customFormat="1" ht="110.1" customHeight="1" x14ac:dyDescent="0.2">
      <c r="A45" s="103">
        <v>3</v>
      </c>
      <c r="B45" s="46">
        <v>37</v>
      </c>
      <c r="C45" s="168" t="s">
        <v>187</v>
      </c>
      <c r="D45" s="150" t="s">
        <v>370</v>
      </c>
      <c r="E45" s="150" t="s">
        <v>188</v>
      </c>
      <c r="F45" s="150" t="s">
        <v>30</v>
      </c>
      <c r="G45" s="171" t="s">
        <v>116</v>
      </c>
      <c r="H45" s="150">
        <v>12</v>
      </c>
      <c r="I45" s="150" t="s">
        <v>340</v>
      </c>
      <c r="J45" s="150">
        <v>50</v>
      </c>
      <c r="K45" s="136" t="s">
        <v>189</v>
      </c>
      <c r="L45" s="46" t="s">
        <v>37</v>
      </c>
      <c r="M45" s="176" t="s">
        <v>212</v>
      </c>
      <c r="N45" s="73"/>
      <c r="O45" s="61"/>
      <c r="P45" s="61"/>
      <c r="Q45" s="61"/>
      <c r="R45" s="69">
        <v>0</v>
      </c>
      <c r="S45" s="45"/>
      <c r="T45" s="56" t="s">
        <v>71</v>
      </c>
    </row>
    <row r="46" spans="1:20" s="2" customFormat="1" ht="70.5" customHeight="1" x14ac:dyDescent="0.2">
      <c r="A46" s="103">
        <v>3</v>
      </c>
      <c r="B46" s="46">
        <v>38</v>
      </c>
      <c r="C46" s="244" t="s">
        <v>175</v>
      </c>
      <c r="D46" s="166" t="s">
        <v>36</v>
      </c>
      <c r="E46" s="136" t="s">
        <v>172</v>
      </c>
      <c r="F46" s="136" t="s">
        <v>112</v>
      </c>
      <c r="G46" s="169" t="s">
        <v>45</v>
      </c>
      <c r="H46" s="166">
        <v>5</v>
      </c>
      <c r="I46" s="136" t="s">
        <v>172</v>
      </c>
      <c r="J46" s="166">
        <v>10</v>
      </c>
      <c r="K46" s="140" t="s">
        <v>176</v>
      </c>
      <c r="L46" s="46" t="s">
        <v>37</v>
      </c>
      <c r="M46" s="174" t="s">
        <v>207</v>
      </c>
      <c r="N46" s="95"/>
      <c r="O46" s="95"/>
      <c r="P46" s="95"/>
      <c r="Q46" s="95"/>
      <c r="R46" s="69">
        <v>0</v>
      </c>
      <c r="S46" s="84"/>
      <c r="T46" s="91" t="s">
        <v>96</v>
      </c>
    </row>
    <row r="47" spans="1:20" s="2" customFormat="1" ht="42" customHeight="1" x14ac:dyDescent="0.2">
      <c r="A47" s="101">
        <v>3</v>
      </c>
      <c r="B47" s="46">
        <v>39</v>
      </c>
      <c r="C47" s="139" t="s">
        <v>151</v>
      </c>
      <c r="D47" s="139" t="s">
        <v>98</v>
      </c>
      <c r="E47" s="139" t="s">
        <v>48</v>
      </c>
      <c r="F47" s="139" t="s">
        <v>347</v>
      </c>
      <c r="G47" s="170" t="s">
        <v>44</v>
      </c>
      <c r="H47" s="139">
        <v>14</v>
      </c>
      <c r="I47" s="139" t="s">
        <v>102</v>
      </c>
      <c r="J47" s="139">
        <v>30</v>
      </c>
      <c r="K47" s="140" t="s">
        <v>46</v>
      </c>
      <c r="L47" s="67" t="s">
        <v>66</v>
      </c>
      <c r="M47" s="175" t="s">
        <v>258</v>
      </c>
      <c r="N47" s="32"/>
      <c r="O47" s="32">
        <v>20000</v>
      </c>
      <c r="P47" s="32">
        <v>0</v>
      </c>
      <c r="Q47" s="32"/>
      <c r="R47" s="32">
        <f>N47+O47+P47+Q47</f>
        <v>20000</v>
      </c>
      <c r="S47" s="32"/>
      <c r="T47" s="31" t="s">
        <v>68</v>
      </c>
    </row>
    <row r="48" spans="1:20" s="201" customFormat="1" ht="66" customHeight="1" x14ac:dyDescent="0.2">
      <c r="A48" s="211"/>
      <c r="B48" s="205">
        <v>40</v>
      </c>
      <c r="C48" s="102" t="s">
        <v>291</v>
      </c>
      <c r="D48" s="217" t="s">
        <v>8</v>
      </c>
      <c r="E48" s="215" t="s">
        <v>191</v>
      </c>
      <c r="F48" s="215" t="s">
        <v>80</v>
      </c>
      <c r="G48" s="7" t="s">
        <v>82</v>
      </c>
      <c r="H48" s="217">
        <v>5</v>
      </c>
      <c r="I48" s="215" t="s">
        <v>191</v>
      </c>
      <c r="J48" s="214">
        <v>6</v>
      </c>
      <c r="K48" s="214" t="s">
        <v>123</v>
      </c>
      <c r="L48" s="215" t="s">
        <v>81</v>
      </c>
      <c r="M48" s="165" t="s">
        <v>257</v>
      </c>
      <c r="N48" s="32"/>
      <c r="O48" s="32"/>
      <c r="P48" s="32"/>
      <c r="Q48" s="32"/>
      <c r="R48" s="32"/>
      <c r="S48" s="32"/>
      <c r="T48" s="31"/>
    </row>
    <row r="49" spans="1:21" s="2" customFormat="1" ht="54" customHeight="1" x14ac:dyDescent="0.2">
      <c r="A49" s="103">
        <v>3</v>
      </c>
      <c r="B49" s="46">
        <v>41</v>
      </c>
      <c r="C49" s="167" t="s">
        <v>190</v>
      </c>
      <c r="D49" s="167" t="s">
        <v>8</v>
      </c>
      <c r="E49" s="143" t="s">
        <v>108</v>
      </c>
      <c r="F49" s="143" t="s">
        <v>30</v>
      </c>
      <c r="G49" s="163" t="s">
        <v>116</v>
      </c>
      <c r="H49" s="167">
        <v>12</v>
      </c>
      <c r="I49" s="143" t="s">
        <v>108</v>
      </c>
      <c r="J49" s="167">
        <v>20</v>
      </c>
      <c r="K49" s="172" t="s">
        <v>46</v>
      </c>
      <c r="L49" s="46" t="s">
        <v>37</v>
      </c>
      <c r="M49" s="164" t="s">
        <v>388</v>
      </c>
      <c r="N49" s="73"/>
      <c r="O49" s="61"/>
      <c r="P49" s="61"/>
      <c r="Q49" s="61"/>
      <c r="R49" s="60"/>
      <c r="S49" s="45"/>
      <c r="T49" s="93" t="s">
        <v>72</v>
      </c>
    </row>
    <row r="50" spans="1:21" s="201" customFormat="1" ht="66" customHeight="1" x14ac:dyDescent="0.2">
      <c r="A50" s="103"/>
      <c r="B50" s="205">
        <v>42</v>
      </c>
      <c r="C50" s="213" t="s">
        <v>307</v>
      </c>
      <c r="D50" s="212" t="s">
        <v>8</v>
      </c>
      <c r="E50" s="213" t="s">
        <v>107</v>
      </c>
      <c r="F50" s="100" t="s">
        <v>60</v>
      </c>
      <c r="G50" s="213" t="s">
        <v>114</v>
      </c>
      <c r="H50" s="213">
        <v>5</v>
      </c>
      <c r="I50" s="213" t="s">
        <v>107</v>
      </c>
      <c r="J50" s="213">
        <v>40</v>
      </c>
      <c r="K50" s="102" t="s">
        <v>374</v>
      </c>
      <c r="L50" s="212" t="s">
        <v>9</v>
      </c>
      <c r="M50" s="224" t="s">
        <v>422</v>
      </c>
      <c r="N50" s="73"/>
      <c r="O50" s="61"/>
      <c r="P50" s="61"/>
      <c r="Q50" s="61"/>
      <c r="R50" s="60"/>
      <c r="S50" s="216"/>
      <c r="T50" s="93"/>
    </row>
    <row r="51" spans="1:21" s="201" customFormat="1" ht="78" customHeight="1" x14ac:dyDescent="0.2">
      <c r="A51" s="103"/>
      <c r="B51" s="229">
        <v>43</v>
      </c>
      <c r="C51" s="228" t="s">
        <v>278</v>
      </c>
      <c r="D51" s="228" t="s">
        <v>8</v>
      </c>
      <c r="E51" s="215" t="s">
        <v>274</v>
      </c>
      <c r="F51" s="215" t="s">
        <v>275</v>
      </c>
      <c r="G51" s="157" t="s">
        <v>44</v>
      </c>
      <c r="H51" s="215">
        <v>20</v>
      </c>
      <c r="I51" s="215" t="s">
        <v>368</v>
      </c>
      <c r="J51" s="246">
        <v>8000</v>
      </c>
      <c r="K51" s="215" t="s">
        <v>391</v>
      </c>
      <c r="L51" s="217" t="s">
        <v>106</v>
      </c>
      <c r="M51" s="146" t="s">
        <v>376</v>
      </c>
      <c r="N51" s="73"/>
      <c r="O51" s="61"/>
      <c r="P51" s="61"/>
      <c r="Q51" s="61"/>
      <c r="R51" s="60"/>
      <c r="S51" s="216"/>
      <c r="T51" s="93"/>
    </row>
    <row r="52" spans="1:21" s="2" customFormat="1" ht="170.1" customHeight="1" x14ac:dyDescent="0.2">
      <c r="A52" s="103">
        <v>3</v>
      </c>
      <c r="B52" s="46">
        <v>44</v>
      </c>
      <c r="C52" s="103" t="s">
        <v>169</v>
      </c>
      <c r="D52" s="161" t="s">
        <v>206</v>
      </c>
      <c r="E52" s="112" t="s">
        <v>117</v>
      </c>
      <c r="F52" s="144" t="s">
        <v>341</v>
      </c>
      <c r="G52" s="239" t="s">
        <v>342</v>
      </c>
      <c r="H52" s="161">
        <v>12</v>
      </c>
      <c r="I52" s="162" t="s">
        <v>117</v>
      </c>
      <c r="J52" s="162">
        <v>50</v>
      </c>
      <c r="K52" s="66" t="s">
        <v>204</v>
      </c>
      <c r="L52" s="46" t="s">
        <v>37</v>
      </c>
      <c r="M52" s="177" t="s">
        <v>259</v>
      </c>
      <c r="N52" s="61"/>
      <c r="O52" s="61"/>
      <c r="P52" s="61"/>
      <c r="Q52" s="61"/>
      <c r="R52" s="69">
        <v>0</v>
      </c>
      <c r="S52" s="45"/>
      <c r="T52" s="94" t="s">
        <v>97</v>
      </c>
    </row>
    <row r="53" spans="1:21" s="2" customFormat="1" ht="54" customHeight="1" x14ac:dyDescent="0.2">
      <c r="A53" s="101"/>
      <c r="B53" s="44">
        <v>45</v>
      </c>
      <c r="C53" s="243" t="s">
        <v>357</v>
      </c>
      <c r="D53" s="135" t="s">
        <v>8</v>
      </c>
      <c r="E53" s="132" t="s">
        <v>126</v>
      </c>
      <c r="F53" s="132" t="s">
        <v>28</v>
      </c>
      <c r="G53" s="196" t="s">
        <v>389</v>
      </c>
      <c r="H53" s="145" t="s">
        <v>182</v>
      </c>
      <c r="I53" s="132" t="s">
        <v>126</v>
      </c>
      <c r="J53" s="132">
        <v>12</v>
      </c>
      <c r="K53" s="132" t="s">
        <v>176</v>
      </c>
      <c r="L53" s="46" t="s">
        <v>37</v>
      </c>
      <c r="M53" s="173" t="s">
        <v>210</v>
      </c>
      <c r="N53" s="75"/>
      <c r="O53" s="75"/>
      <c r="P53" s="75"/>
      <c r="Q53" s="75"/>
      <c r="R53" s="76"/>
      <c r="S53" s="77"/>
      <c r="T53" s="57"/>
    </row>
    <row r="54" spans="1:21" s="2" customFormat="1" ht="54" customHeight="1" x14ac:dyDescent="0.2">
      <c r="A54" s="103">
        <v>4</v>
      </c>
      <c r="B54" s="30">
        <v>46</v>
      </c>
      <c r="C54" s="196" t="s">
        <v>183</v>
      </c>
      <c r="D54" s="132" t="s">
        <v>8</v>
      </c>
      <c r="E54" s="132" t="s">
        <v>155</v>
      </c>
      <c r="F54" s="132" t="s">
        <v>28</v>
      </c>
      <c r="G54" s="132" t="s">
        <v>114</v>
      </c>
      <c r="H54" s="145" t="s">
        <v>184</v>
      </c>
      <c r="I54" s="132" t="s">
        <v>185</v>
      </c>
      <c r="J54" s="132">
        <v>15</v>
      </c>
      <c r="K54" s="132" t="s">
        <v>46</v>
      </c>
      <c r="L54" s="46" t="s">
        <v>37</v>
      </c>
      <c r="M54" s="141" t="s">
        <v>211</v>
      </c>
      <c r="N54" s="61"/>
      <c r="O54" s="61"/>
      <c r="P54" s="61"/>
      <c r="Q54" s="61"/>
      <c r="R54" s="69">
        <v>0</v>
      </c>
      <c r="S54" s="31" t="s">
        <v>84</v>
      </c>
      <c r="T54" s="31" t="s">
        <v>86</v>
      </c>
    </row>
    <row r="55" spans="1:21" s="2" customFormat="1" ht="66" customHeight="1" x14ac:dyDescent="0.2">
      <c r="A55" s="102">
        <v>4</v>
      </c>
      <c r="B55" s="30">
        <v>47</v>
      </c>
      <c r="C55" s="228" t="s">
        <v>170</v>
      </c>
      <c r="D55" s="46" t="s">
        <v>36</v>
      </c>
      <c r="E55" s="44" t="s">
        <v>390</v>
      </c>
      <c r="F55" s="44" t="s">
        <v>112</v>
      </c>
      <c r="G55" s="46" t="s">
        <v>42</v>
      </c>
      <c r="H55" s="46">
        <v>5</v>
      </c>
      <c r="I55" s="44" t="s">
        <v>213</v>
      </c>
      <c r="J55" s="46">
        <v>15</v>
      </c>
      <c r="K55" s="46" t="s">
        <v>161</v>
      </c>
      <c r="L55" s="46" t="s">
        <v>37</v>
      </c>
      <c r="M55" s="160" t="s">
        <v>205</v>
      </c>
      <c r="N55" s="61"/>
      <c r="O55" s="61"/>
      <c r="P55" s="61"/>
      <c r="Q55" s="61"/>
      <c r="R55" s="69">
        <v>0</v>
      </c>
      <c r="S55" s="78"/>
      <c r="T55" s="59" t="s">
        <v>88</v>
      </c>
    </row>
    <row r="56" spans="1:21" s="201" customFormat="1" ht="66" customHeight="1" x14ac:dyDescent="0.2">
      <c r="A56" s="102"/>
      <c r="B56" s="202">
        <v>48</v>
      </c>
      <c r="C56" s="213" t="s">
        <v>308</v>
      </c>
      <c r="D56" s="213" t="s">
        <v>62</v>
      </c>
      <c r="E56" s="213" t="s">
        <v>107</v>
      </c>
      <c r="F56" s="212" t="s">
        <v>27</v>
      </c>
      <c r="G56" s="228" t="s">
        <v>321</v>
      </c>
      <c r="H56" s="213">
        <v>5</v>
      </c>
      <c r="I56" s="213" t="s">
        <v>107</v>
      </c>
      <c r="J56" s="213">
        <v>20</v>
      </c>
      <c r="K56" s="213" t="s">
        <v>46</v>
      </c>
      <c r="L56" s="104" t="s">
        <v>9</v>
      </c>
      <c r="M56" s="225" t="s">
        <v>362</v>
      </c>
      <c r="N56" s="61"/>
      <c r="O56" s="61"/>
      <c r="P56" s="61"/>
      <c r="Q56" s="61"/>
      <c r="R56" s="69"/>
      <c r="S56" s="78"/>
      <c r="T56" s="209"/>
    </row>
    <row r="57" spans="1:21" s="201" customFormat="1" ht="66" customHeight="1" x14ac:dyDescent="0.2">
      <c r="A57" s="102"/>
      <c r="B57" s="202">
        <v>49</v>
      </c>
      <c r="C57" s="213" t="s">
        <v>308</v>
      </c>
      <c r="D57" s="213" t="s">
        <v>62</v>
      </c>
      <c r="E57" s="213" t="s">
        <v>117</v>
      </c>
      <c r="F57" s="212" t="s">
        <v>309</v>
      </c>
      <c r="G57" s="228" t="s">
        <v>321</v>
      </c>
      <c r="H57" s="213">
        <v>5</v>
      </c>
      <c r="I57" s="213" t="s">
        <v>117</v>
      </c>
      <c r="J57" s="213">
        <v>20</v>
      </c>
      <c r="K57" s="213" t="s">
        <v>46</v>
      </c>
      <c r="L57" s="104" t="s">
        <v>9</v>
      </c>
      <c r="M57" s="225" t="s">
        <v>423</v>
      </c>
      <c r="N57" s="61"/>
      <c r="O57" s="61"/>
      <c r="P57" s="61"/>
      <c r="Q57" s="61"/>
      <c r="R57" s="69"/>
      <c r="S57" s="78"/>
      <c r="T57" s="209"/>
    </row>
    <row r="58" spans="1:21" s="2" customFormat="1" ht="15.75" customHeight="1" x14ac:dyDescent="0.2">
      <c r="A58" s="101">
        <v>4</v>
      </c>
      <c r="B58" s="44"/>
      <c r="C58" s="64" t="s">
        <v>15</v>
      </c>
      <c r="D58" s="65"/>
      <c r="E58" s="65"/>
      <c r="F58" s="65"/>
      <c r="G58" s="65"/>
      <c r="H58" s="65"/>
      <c r="I58" s="65"/>
      <c r="J58" s="65"/>
      <c r="K58" s="65"/>
      <c r="L58" s="65"/>
      <c r="M58" s="180"/>
      <c r="N58" s="61"/>
      <c r="O58" s="61"/>
      <c r="P58" s="61"/>
      <c r="Q58" s="61"/>
      <c r="R58" s="69">
        <v>0</v>
      </c>
      <c r="S58" s="31" t="s">
        <v>84</v>
      </c>
      <c r="T58" s="31" t="s">
        <v>86</v>
      </c>
    </row>
    <row r="59" spans="1:21" s="201" customFormat="1" ht="78" customHeight="1" x14ac:dyDescent="0.2">
      <c r="A59" s="211"/>
      <c r="B59" s="204">
        <v>50</v>
      </c>
      <c r="C59" s="228" t="s">
        <v>310</v>
      </c>
      <c r="D59" s="204" t="s">
        <v>8</v>
      </c>
      <c r="E59" s="204" t="s">
        <v>311</v>
      </c>
      <c r="F59" s="204" t="s">
        <v>60</v>
      </c>
      <c r="G59" s="230" t="s">
        <v>321</v>
      </c>
      <c r="H59" s="233" t="s">
        <v>296</v>
      </c>
      <c r="I59" s="204" t="s">
        <v>312</v>
      </c>
      <c r="J59" s="204">
        <v>10</v>
      </c>
      <c r="K59" s="228" t="s">
        <v>322</v>
      </c>
      <c r="L59" s="207" t="s">
        <v>9</v>
      </c>
      <c r="M59" s="29" t="s">
        <v>313</v>
      </c>
      <c r="N59" s="61"/>
      <c r="O59" s="61"/>
      <c r="P59" s="61"/>
      <c r="Q59" s="61"/>
      <c r="R59" s="69"/>
      <c r="S59" s="31"/>
      <c r="T59" s="31"/>
    </row>
    <row r="60" spans="1:21" s="201" customFormat="1" ht="78" customHeight="1" x14ac:dyDescent="0.2">
      <c r="A60" s="211"/>
      <c r="B60" s="204">
        <v>51</v>
      </c>
      <c r="C60" s="233" t="s">
        <v>316</v>
      </c>
      <c r="D60" s="212" t="s">
        <v>8</v>
      </c>
      <c r="E60" s="212" t="s">
        <v>61</v>
      </c>
      <c r="F60" s="212" t="s">
        <v>60</v>
      </c>
      <c r="G60" s="212" t="s">
        <v>50</v>
      </c>
      <c r="H60" s="212" t="s">
        <v>51</v>
      </c>
      <c r="I60" s="212" t="s">
        <v>61</v>
      </c>
      <c r="J60" s="212">
        <v>10</v>
      </c>
      <c r="K60" s="228" t="s">
        <v>322</v>
      </c>
      <c r="L60" s="212" t="s">
        <v>9</v>
      </c>
      <c r="M60" s="148" t="s">
        <v>317</v>
      </c>
      <c r="N60" s="61"/>
      <c r="O60" s="61"/>
      <c r="P60" s="61"/>
      <c r="Q60" s="61"/>
      <c r="R60" s="69"/>
      <c r="S60" s="31"/>
      <c r="T60" s="31"/>
    </row>
    <row r="61" spans="1:21" s="2" customFormat="1" ht="42" customHeight="1" x14ac:dyDescent="0.2">
      <c r="A61" s="101">
        <v>4</v>
      </c>
      <c r="B61" s="30">
        <v>52</v>
      </c>
      <c r="C61" s="50" t="s">
        <v>238</v>
      </c>
      <c r="D61" s="3" t="s">
        <v>34</v>
      </c>
      <c r="E61" s="3" t="s">
        <v>121</v>
      </c>
      <c r="F61" s="3" t="s">
        <v>80</v>
      </c>
      <c r="G61" s="7" t="s">
        <v>239</v>
      </c>
      <c r="H61" s="7">
        <v>5</v>
      </c>
      <c r="I61" s="3" t="s">
        <v>121</v>
      </c>
      <c r="J61" s="3">
        <v>5</v>
      </c>
      <c r="K61" s="3" t="s">
        <v>122</v>
      </c>
      <c r="L61" s="3" t="s">
        <v>81</v>
      </c>
      <c r="M61" s="154" t="s">
        <v>243</v>
      </c>
      <c r="N61" s="61"/>
      <c r="O61" s="61">
        <v>1000000</v>
      </c>
      <c r="P61" s="61"/>
      <c r="Q61" s="61"/>
      <c r="R61" s="53">
        <f>SUM(M61:Q61)</f>
        <v>1000000</v>
      </c>
      <c r="S61" s="56" t="s">
        <v>63</v>
      </c>
      <c r="T61" s="98" t="s">
        <v>64</v>
      </c>
    </row>
    <row r="62" spans="1:21" s="2" customFormat="1" ht="189.95" customHeight="1" x14ac:dyDescent="0.2">
      <c r="A62" s="101"/>
      <c r="B62" s="30">
        <v>53</v>
      </c>
      <c r="C62" s="229" t="s">
        <v>377</v>
      </c>
      <c r="D62" s="215" t="s">
        <v>8</v>
      </c>
      <c r="E62" s="182" t="s">
        <v>48</v>
      </c>
      <c r="F62" s="206" t="s">
        <v>361</v>
      </c>
      <c r="G62" s="205" t="s">
        <v>314</v>
      </c>
      <c r="H62" s="214">
        <v>21</v>
      </c>
      <c r="I62" s="182" t="s">
        <v>48</v>
      </c>
      <c r="J62" s="214">
        <v>300</v>
      </c>
      <c r="K62" s="207" t="s">
        <v>315</v>
      </c>
      <c r="L62" s="215" t="s">
        <v>9</v>
      </c>
      <c r="M62" s="226" t="s">
        <v>397</v>
      </c>
      <c r="N62" s="61"/>
      <c r="O62" s="61"/>
      <c r="P62" s="61"/>
      <c r="Q62" s="61"/>
      <c r="R62" s="69"/>
      <c r="S62" s="31"/>
      <c r="T62" s="48" t="s">
        <v>75</v>
      </c>
      <c r="U62" s="2" t="s">
        <v>43</v>
      </c>
    </row>
    <row r="63" spans="1:21" s="2" customFormat="1" ht="42" customHeight="1" x14ac:dyDescent="0.2">
      <c r="A63" s="102">
        <v>4</v>
      </c>
      <c r="B63" s="30">
        <v>54</v>
      </c>
      <c r="C63" s="232" t="s">
        <v>424</v>
      </c>
      <c r="D63" s="3" t="s">
        <v>32</v>
      </c>
      <c r="E63" s="228" t="s">
        <v>382</v>
      </c>
      <c r="F63" s="133" t="s">
        <v>80</v>
      </c>
      <c r="G63" s="206" t="s">
        <v>293</v>
      </c>
      <c r="H63" s="7" t="s">
        <v>182</v>
      </c>
      <c r="I63" s="3" t="s">
        <v>240</v>
      </c>
      <c r="J63" s="3">
        <v>80</v>
      </c>
      <c r="K63" s="3" t="s">
        <v>241</v>
      </c>
      <c r="L63" s="3" t="s">
        <v>81</v>
      </c>
      <c r="M63" s="152" t="s">
        <v>119</v>
      </c>
      <c r="N63" s="52"/>
      <c r="O63" s="61"/>
      <c r="P63" s="61"/>
      <c r="Q63" s="61"/>
      <c r="R63" s="53">
        <f>SUM(M63:Q63)</f>
        <v>0</v>
      </c>
      <c r="S63" s="31" t="s">
        <v>65</v>
      </c>
      <c r="T63" s="31" t="s">
        <v>65</v>
      </c>
    </row>
    <row r="64" spans="1:21" s="2" customFormat="1" ht="66" customHeight="1" x14ac:dyDescent="0.2">
      <c r="A64" s="102"/>
      <c r="B64" s="30">
        <v>55</v>
      </c>
      <c r="C64" s="228" t="s">
        <v>230</v>
      </c>
      <c r="D64" s="44" t="s">
        <v>8</v>
      </c>
      <c r="E64" s="44" t="s">
        <v>231</v>
      </c>
      <c r="F64" s="44" t="s">
        <v>26</v>
      </c>
      <c r="G64" s="47" t="s">
        <v>41</v>
      </c>
      <c r="H64" s="44">
        <v>6</v>
      </c>
      <c r="I64" s="228" t="s">
        <v>369</v>
      </c>
      <c r="J64" s="44">
        <v>20</v>
      </c>
      <c r="K64" s="44" t="s">
        <v>232</v>
      </c>
      <c r="L64" s="44" t="s">
        <v>37</v>
      </c>
      <c r="M64" s="134" t="s">
        <v>244</v>
      </c>
      <c r="N64" s="61"/>
      <c r="O64" s="61"/>
      <c r="P64" s="61"/>
      <c r="Q64" s="61" t="s">
        <v>95</v>
      </c>
      <c r="R64" s="69" t="s">
        <v>95</v>
      </c>
      <c r="S64" s="59" t="s">
        <v>88</v>
      </c>
      <c r="T64" s="59" t="s">
        <v>88</v>
      </c>
    </row>
    <row r="65" spans="1:21" s="2" customFormat="1" ht="54" customHeight="1" x14ac:dyDescent="0.2">
      <c r="A65" s="101">
        <v>4</v>
      </c>
      <c r="B65" s="30">
        <v>56</v>
      </c>
      <c r="C65" s="228" t="s">
        <v>228</v>
      </c>
      <c r="D65" s="44" t="s">
        <v>8</v>
      </c>
      <c r="E65" s="44" t="s">
        <v>40</v>
      </c>
      <c r="F65" s="44" t="s">
        <v>26</v>
      </c>
      <c r="G65" s="100" t="s">
        <v>343</v>
      </c>
      <c r="H65" s="44">
        <v>9</v>
      </c>
      <c r="I65" s="44" t="s">
        <v>40</v>
      </c>
      <c r="J65" s="44">
        <v>5</v>
      </c>
      <c r="K65" s="44" t="s">
        <v>229</v>
      </c>
      <c r="L65" s="44" t="s">
        <v>37</v>
      </c>
      <c r="M65" s="147" t="s">
        <v>245</v>
      </c>
      <c r="N65" s="79"/>
      <c r="O65" s="53"/>
      <c r="P65" s="53"/>
      <c r="Q65" s="53"/>
      <c r="R65" s="53">
        <v>0</v>
      </c>
      <c r="S65" s="31"/>
      <c r="T65" s="56" t="s">
        <v>79</v>
      </c>
    </row>
    <row r="66" spans="1:21" s="2" customFormat="1" ht="54" customHeight="1" x14ac:dyDescent="0.2">
      <c r="A66" s="102"/>
      <c r="B66" s="30">
        <v>57</v>
      </c>
      <c r="C66" s="228" t="s">
        <v>223</v>
      </c>
      <c r="D66" s="44" t="s">
        <v>8</v>
      </c>
      <c r="E66" s="44" t="s">
        <v>224</v>
      </c>
      <c r="F66" s="44" t="s">
        <v>26</v>
      </c>
      <c r="G66" s="100" t="s">
        <v>344</v>
      </c>
      <c r="H66" s="233">
        <v>12</v>
      </c>
      <c r="I66" s="233" t="s">
        <v>224</v>
      </c>
      <c r="J66" s="233">
        <v>20</v>
      </c>
      <c r="K66" s="233" t="s">
        <v>225</v>
      </c>
      <c r="L66" s="233" t="s">
        <v>37</v>
      </c>
      <c r="M66" s="238" t="s">
        <v>345</v>
      </c>
      <c r="N66" s="52"/>
      <c r="O66" s="61"/>
      <c r="P66" s="61"/>
      <c r="Q66" s="61"/>
      <c r="R66" s="53"/>
      <c r="S66" s="31"/>
      <c r="T66" s="31" t="s">
        <v>71</v>
      </c>
    </row>
    <row r="67" spans="1:21" s="2" customFormat="1" ht="180" customHeight="1" x14ac:dyDescent="0.2">
      <c r="A67" s="101"/>
      <c r="B67" s="30">
        <v>58</v>
      </c>
      <c r="C67" s="203" t="s">
        <v>214</v>
      </c>
      <c r="D67" s="55" t="s">
        <v>215</v>
      </c>
      <c r="E67" s="55" t="s">
        <v>271</v>
      </c>
      <c r="F67" s="55" t="s">
        <v>359</v>
      </c>
      <c r="G67" s="181" t="s">
        <v>216</v>
      </c>
      <c r="H67" s="181">
        <v>16</v>
      </c>
      <c r="I67" s="182" t="s">
        <v>48</v>
      </c>
      <c r="J67" s="181">
        <v>400</v>
      </c>
      <c r="K67" s="182" t="s">
        <v>246</v>
      </c>
      <c r="L67" s="181" t="s">
        <v>103</v>
      </c>
      <c r="M67" s="183" t="s">
        <v>392</v>
      </c>
      <c r="N67" s="116"/>
      <c r="O67" s="115"/>
      <c r="P67" s="115"/>
      <c r="Q67" s="115"/>
      <c r="R67" s="115"/>
      <c r="S67" s="98"/>
      <c r="T67" s="114"/>
    </row>
    <row r="68" spans="1:21" s="198" customFormat="1" ht="110.1" customHeight="1" x14ac:dyDescent="0.2">
      <c r="A68" s="200"/>
      <c r="B68" s="199">
        <v>59</v>
      </c>
      <c r="C68" s="228" t="s">
        <v>279</v>
      </c>
      <c r="D68" s="215" t="s">
        <v>8</v>
      </c>
      <c r="E68" s="215" t="s">
        <v>283</v>
      </c>
      <c r="F68" s="215" t="s">
        <v>360</v>
      </c>
      <c r="G68" s="215" t="s">
        <v>47</v>
      </c>
      <c r="H68" s="215">
        <v>14</v>
      </c>
      <c r="I68" s="215" t="s">
        <v>281</v>
      </c>
      <c r="J68" s="215">
        <v>55</v>
      </c>
      <c r="K68" s="215" t="s">
        <v>282</v>
      </c>
      <c r="L68" s="215" t="s">
        <v>38</v>
      </c>
      <c r="M68" s="218" t="s">
        <v>280</v>
      </c>
      <c r="N68" s="116"/>
      <c r="O68" s="115"/>
      <c r="P68" s="115"/>
      <c r="Q68" s="115"/>
      <c r="R68" s="115"/>
      <c r="S68" s="98"/>
      <c r="T68" s="114"/>
    </row>
    <row r="69" spans="1:21" s="201" customFormat="1" ht="110.1" customHeight="1" x14ac:dyDescent="0.2">
      <c r="A69" s="211"/>
      <c r="B69" s="202">
        <v>60</v>
      </c>
      <c r="C69" s="228" t="s">
        <v>284</v>
      </c>
      <c r="D69" s="215" t="s">
        <v>8</v>
      </c>
      <c r="E69" s="215" t="s">
        <v>283</v>
      </c>
      <c r="F69" s="215" t="s">
        <v>360</v>
      </c>
      <c r="G69" s="215" t="s">
        <v>114</v>
      </c>
      <c r="H69" s="215">
        <v>14</v>
      </c>
      <c r="I69" s="215" t="s">
        <v>283</v>
      </c>
      <c r="J69" s="215">
        <v>40</v>
      </c>
      <c r="K69" s="215" t="s">
        <v>282</v>
      </c>
      <c r="L69" s="215" t="s">
        <v>38</v>
      </c>
      <c r="M69" s="218" t="s">
        <v>285</v>
      </c>
      <c r="N69" s="116"/>
      <c r="O69" s="115"/>
      <c r="P69" s="115"/>
      <c r="Q69" s="115"/>
      <c r="R69" s="115"/>
      <c r="S69" s="98"/>
      <c r="T69" s="114"/>
    </row>
    <row r="70" spans="1:21" s="2" customFormat="1" ht="42" customHeight="1" x14ac:dyDescent="0.25">
      <c r="A70" s="102">
        <v>4</v>
      </c>
      <c r="B70" s="30">
        <v>61</v>
      </c>
      <c r="C70" s="50" t="s">
        <v>236</v>
      </c>
      <c r="D70" s="3" t="s">
        <v>34</v>
      </c>
      <c r="E70" s="3" t="s">
        <v>121</v>
      </c>
      <c r="F70" s="3" t="s">
        <v>80</v>
      </c>
      <c r="G70" s="7" t="s">
        <v>237</v>
      </c>
      <c r="H70" s="7">
        <v>5</v>
      </c>
      <c r="I70" s="3" t="s">
        <v>121</v>
      </c>
      <c r="J70" s="3">
        <v>5</v>
      </c>
      <c r="K70" s="3" t="s">
        <v>122</v>
      </c>
      <c r="L70" s="3" t="s">
        <v>81</v>
      </c>
      <c r="M70" s="154" t="s">
        <v>247</v>
      </c>
      <c r="N70" s="105"/>
      <c r="O70" s="106"/>
      <c r="P70" s="105"/>
      <c r="Q70" s="105"/>
      <c r="R70" s="69">
        <v>2000000</v>
      </c>
      <c r="S70" s="107"/>
      <c r="T70" s="108" t="s">
        <v>91</v>
      </c>
    </row>
    <row r="71" spans="1:21" s="2" customFormat="1" ht="54" customHeight="1" x14ac:dyDescent="0.2">
      <c r="A71" s="101">
        <v>4</v>
      </c>
      <c r="B71" s="30">
        <v>62</v>
      </c>
      <c r="C71" s="136" t="s">
        <v>226</v>
      </c>
      <c r="D71" s="136" t="s">
        <v>8</v>
      </c>
      <c r="E71" s="136" t="s">
        <v>227</v>
      </c>
      <c r="F71" s="138" t="s">
        <v>26</v>
      </c>
      <c r="G71" s="149" t="s">
        <v>42</v>
      </c>
      <c r="H71" s="136">
        <v>6</v>
      </c>
      <c r="I71" s="136" t="s">
        <v>227</v>
      </c>
      <c r="J71" s="136">
        <v>14</v>
      </c>
      <c r="K71" s="136" t="s">
        <v>248</v>
      </c>
      <c r="L71" s="44" t="s">
        <v>37</v>
      </c>
      <c r="M71" s="240" t="s">
        <v>393</v>
      </c>
      <c r="N71" s="63">
        <v>0</v>
      </c>
      <c r="O71" s="63">
        <v>0</v>
      </c>
      <c r="P71" s="63">
        <v>0</v>
      </c>
      <c r="Q71" s="63"/>
      <c r="R71" s="69">
        <v>0</v>
      </c>
      <c r="S71" s="99"/>
      <c r="T71" s="45" t="s">
        <v>87</v>
      </c>
    </row>
    <row r="72" spans="1:21" s="2" customFormat="1" ht="170.1" customHeight="1" x14ac:dyDescent="0.2">
      <c r="A72" s="101">
        <v>4</v>
      </c>
      <c r="B72" s="30">
        <v>63</v>
      </c>
      <c r="C72" s="137" t="s">
        <v>218</v>
      </c>
      <c r="D72" s="136" t="s">
        <v>8</v>
      </c>
      <c r="E72" s="185" t="s">
        <v>48</v>
      </c>
      <c r="F72" s="47" t="s">
        <v>219</v>
      </c>
      <c r="G72" s="171" t="s">
        <v>395</v>
      </c>
      <c r="H72" s="150">
        <v>12</v>
      </c>
      <c r="I72" s="150" t="s">
        <v>220</v>
      </c>
      <c r="J72" s="150">
        <v>40</v>
      </c>
      <c r="K72" s="227" t="s">
        <v>318</v>
      </c>
      <c r="L72" s="49" t="s">
        <v>9</v>
      </c>
      <c r="M72" s="189" t="s">
        <v>396</v>
      </c>
      <c r="N72" s="63">
        <v>0</v>
      </c>
      <c r="O72" s="63">
        <v>0</v>
      </c>
      <c r="P72" s="63">
        <v>0</v>
      </c>
      <c r="Q72" s="63"/>
      <c r="R72" s="69">
        <v>0</v>
      </c>
      <c r="S72" s="99"/>
      <c r="T72" s="45" t="s">
        <v>87</v>
      </c>
    </row>
    <row r="73" spans="1:21" s="201" customFormat="1" ht="90" customHeight="1" x14ac:dyDescent="0.2">
      <c r="A73" s="211"/>
      <c r="B73" s="202">
        <v>64</v>
      </c>
      <c r="C73" s="228" t="s">
        <v>286</v>
      </c>
      <c r="D73" s="215" t="s">
        <v>8</v>
      </c>
      <c r="E73" s="215" t="s">
        <v>287</v>
      </c>
      <c r="F73" s="215" t="s">
        <v>358</v>
      </c>
      <c r="G73" s="215" t="s">
        <v>114</v>
      </c>
      <c r="H73" s="215">
        <v>14</v>
      </c>
      <c r="I73" s="215" t="s">
        <v>287</v>
      </c>
      <c r="J73" s="215">
        <v>14</v>
      </c>
      <c r="K73" s="215" t="s">
        <v>288</v>
      </c>
      <c r="L73" s="215" t="s">
        <v>38</v>
      </c>
      <c r="M73" s="218" t="s">
        <v>394</v>
      </c>
      <c r="N73" s="63"/>
      <c r="O73" s="63"/>
      <c r="P73" s="63"/>
      <c r="Q73" s="63"/>
      <c r="R73" s="69"/>
      <c r="S73" s="99"/>
      <c r="T73" s="216"/>
    </row>
    <row r="74" spans="1:21" s="2" customFormat="1" ht="54" customHeight="1" x14ac:dyDescent="0.2">
      <c r="A74" s="102"/>
      <c r="B74" s="30">
        <v>65</v>
      </c>
      <c r="C74" s="243" t="s">
        <v>235</v>
      </c>
      <c r="D74" s="135" t="s">
        <v>253</v>
      </c>
      <c r="E74" s="132" t="s">
        <v>178</v>
      </c>
      <c r="F74" s="44" t="s">
        <v>30</v>
      </c>
      <c r="G74" s="132" t="s">
        <v>114</v>
      </c>
      <c r="H74" s="135">
        <v>5</v>
      </c>
      <c r="I74" s="132" t="s">
        <v>178</v>
      </c>
      <c r="J74" s="186">
        <v>30</v>
      </c>
      <c r="K74" s="186" t="s">
        <v>250</v>
      </c>
      <c r="L74" s="44" t="s">
        <v>37</v>
      </c>
      <c r="M74" s="188" t="s">
        <v>249</v>
      </c>
      <c r="N74" s="61"/>
      <c r="O74" s="61"/>
      <c r="P74" s="61"/>
      <c r="Q74" s="61"/>
      <c r="R74" s="69"/>
      <c r="S74" s="78"/>
      <c r="T74" s="56" t="s">
        <v>83</v>
      </c>
      <c r="U74" s="2" t="s">
        <v>43</v>
      </c>
    </row>
    <row r="75" spans="1:21" s="2" customFormat="1" ht="54" customHeight="1" x14ac:dyDescent="0.2">
      <c r="A75" s="101"/>
      <c r="B75" s="30">
        <v>66</v>
      </c>
      <c r="C75" s="232" t="s">
        <v>242</v>
      </c>
      <c r="D75" s="4" t="s">
        <v>8</v>
      </c>
      <c r="E75" s="3" t="s">
        <v>121</v>
      </c>
      <c r="F75" s="3" t="s">
        <v>80</v>
      </c>
      <c r="G75" s="184" t="s">
        <v>52</v>
      </c>
      <c r="H75" s="4">
        <v>5</v>
      </c>
      <c r="I75" s="3" t="s">
        <v>121</v>
      </c>
      <c r="J75" s="113">
        <v>6</v>
      </c>
      <c r="K75" s="113" t="s">
        <v>111</v>
      </c>
      <c r="L75" s="3" t="s">
        <v>81</v>
      </c>
      <c r="M75" s="146" t="s">
        <v>251</v>
      </c>
      <c r="N75" s="61"/>
      <c r="O75" s="61"/>
      <c r="P75" s="61"/>
      <c r="Q75" s="61"/>
      <c r="R75" s="69">
        <v>0</v>
      </c>
      <c r="S75" s="45"/>
      <c r="T75" s="31" t="s">
        <v>77</v>
      </c>
    </row>
    <row r="76" spans="1:21" s="2" customFormat="1" ht="54" customHeight="1" x14ac:dyDescent="0.2">
      <c r="A76" s="102">
        <v>4</v>
      </c>
      <c r="B76" s="30">
        <v>67</v>
      </c>
      <c r="C76" s="232" t="s">
        <v>124</v>
      </c>
      <c r="D76" s="4" t="s">
        <v>8</v>
      </c>
      <c r="E76" s="3" t="s">
        <v>121</v>
      </c>
      <c r="F76" s="3" t="s">
        <v>80</v>
      </c>
      <c r="G76" s="7" t="s">
        <v>82</v>
      </c>
      <c r="H76" s="4">
        <v>5</v>
      </c>
      <c r="I76" s="3" t="s">
        <v>121</v>
      </c>
      <c r="J76" s="113">
        <v>6</v>
      </c>
      <c r="K76" s="113" t="s">
        <v>123</v>
      </c>
      <c r="L76" s="3" t="s">
        <v>81</v>
      </c>
      <c r="M76" s="152" t="s">
        <v>125</v>
      </c>
      <c r="N76" s="61"/>
      <c r="O76" s="61"/>
      <c r="P76" s="61"/>
      <c r="Q76" s="61"/>
      <c r="R76" s="69">
        <v>0</v>
      </c>
      <c r="S76" s="53"/>
      <c r="T76" s="56" t="s">
        <v>79</v>
      </c>
    </row>
    <row r="77" spans="1:21" s="201" customFormat="1" ht="42" customHeight="1" x14ac:dyDescent="0.2">
      <c r="A77" s="102"/>
      <c r="B77" s="202">
        <v>68</v>
      </c>
      <c r="C77" s="232" t="s">
        <v>292</v>
      </c>
      <c r="D77" s="204" t="s">
        <v>34</v>
      </c>
      <c r="E77" s="204" t="s">
        <v>121</v>
      </c>
      <c r="F77" s="204" t="s">
        <v>80</v>
      </c>
      <c r="G77" s="206" t="s">
        <v>239</v>
      </c>
      <c r="H77" s="206">
        <v>5</v>
      </c>
      <c r="I77" s="204" t="s">
        <v>121</v>
      </c>
      <c r="J77" s="204">
        <v>12</v>
      </c>
      <c r="K77" s="204" t="s">
        <v>118</v>
      </c>
      <c r="L77" s="204" t="s">
        <v>81</v>
      </c>
      <c r="M77" s="29" t="s">
        <v>290</v>
      </c>
      <c r="N77" s="61"/>
      <c r="O77" s="61"/>
      <c r="P77" s="61"/>
      <c r="Q77" s="61"/>
      <c r="R77" s="69"/>
      <c r="S77" s="53"/>
      <c r="T77" s="208"/>
    </row>
    <row r="78" spans="1:21" s="2" customFormat="1" ht="54" customHeight="1" x14ac:dyDescent="0.2">
      <c r="A78" s="102"/>
      <c r="B78" s="30">
        <v>69</v>
      </c>
      <c r="C78" s="102" t="s">
        <v>261</v>
      </c>
      <c r="D78" s="191" t="s">
        <v>8</v>
      </c>
      <c r="E78" s="112" t="s">
        <v>48</v>
      </c>
      <c r="F78" s="112" t="s">
        <v>105</v>
      </c>
      <c r="G78" s="184" t="s">
        <v>262</v>
      </c>
      <c r="H78" s="191">
        <v>29</v>
      </c>
      <c r="I78" s="191" t="s">
        <v>217</v>
      </c>
      <c r="J78" s="162">
        <v>8</v>
      </c>
      <c r="K78" s="162" t="s">
        <v>264</v>
      </c>
      <c r="L78" s="112" t="s">
        <v>103</v>
      </c>
      <c r="M78" s="192" t="s">
        <v>263</v>
      </c>
      <c r="N78" s="61"/>
      <c r="O78" s="61"/>
      <c r="P78" s="61"/>
      <c r="Q78" s="61"/>
      <c r="R78" s="69"/>
      <c r="S78" s="53"/>
      <c r="T78" s="56"/>
    </row>
    <row r="79" spans="1:21" s="2" customFormat="1" ht="54" customHeight="1" x14ac:dyDescent="0.2">
      <c r="A79" s="102"/>
      <c r="B79" s="30">
        <v>70</v>
      </c>
      <c r="C79" s="229" t="s">
        <v>221</v>
      </c>
      <c r="D79" s="3" t="s">
        <v>8</v>
      </c>
      <c r="E79" s="113" t="s">
        <v>222</v>
      </c>
      <c r="F79" s="7" t="s">
        <v>49</v>
      </c>
      <c r="G79" s="213" t="s">
        <v>319</v>
      </c>
      <c r="H79" s="162">
        <v>12</v>
      </c>
      <c r="I79" s="162" t="s">
        <v>222</v>
      </c>
      <c r="J79" s="162">
        <v>100</v>
      </c>
      <c r="K79" s="102" t="s">
        <v>320</v>
      </c>
      <c r="L79" s="3" t="s">
        <v>9</v>
      </c>
      <c r="M79" s="187" t="s">
        <v>260</v>
      </c>
      <c r="N79" s="49"/>
      <c r="O79" s="49"/>
      <c r="P79" s="49"/>
      <c r="Q79" s="49"/>
      <c r="R79" s="69">
        <v>0</v>
      </c>
      <c r="S79" s="49"/>
      <c r="T79" s="29" t="s">
        <v>93</v>
      </c>
    </row>
    <row r="80" spans="1:21" s="2" customFormat="1" ht="90" customHeight="1" x14ac:dyDescent="0.2">
      <c r="A80" s="102">
        <v>4</v>
      </c>
      <c r="B80" s="30">
        <v>71</v>
      </c>
      <c r="C80" s="243" t="s">
        <v>233</v>
      </c>
      <c r="D80" s="135" t="s">
        <v>67</v>
      </c>
      <c r="E80" s="132" t="s">
        <v>234</v>
      </c>
      <c r="F80" s="132" t="s">
        <v>255</v>
      </c>
      <c r="G80" s="237" t="s">
        <v>44</v>
      </c>
      <c r="H80" s="236">
        <v>16</v>
      </c>
      <c r="I80" s="237" t="s">
        <v>48</v>
      </c>
      <c r="J80" s="241">
        <v>80</v>
      </c>
      <c r="K80" s="241" t="s">
        <v>375</v>
      </c>
      <c r="L80" s="44" t="s">
        <v>37</v>
      </c>
      <c r="M80" s="242" t="s">
        <v>346</v>
      </c>
      <c r="N80" s="61"/>
      <c r="O80" s="61"/>
      <c r="P80" s="61"/>
      <c r="Q80" s="61"/>
      <c r="R80" s="69">
        <v>0</v>
      </c>
      <c r="S80" s="78"/>
      <c r="T80" s="59" t="s">
        <v>88</v>
      </c>
    </row>
    <row r="81" spans="1:24" ht="17.25" customHeight="1" x14ac:dyDescent="0.25">
      <c r="C81" s="122"/>
      <c r="D81" s="122"/>
      <c r="E81" s="122"/>
      <c r="F81" s="122"/>
      <c r="G81" s="122"/>
      <c r="H81" s="122"/>
      <c r="I81" s="122"/>
      <c r="J81" s="122"/>
      <c r="K81" s="122"/>
      <c r="L81" s="122"/>
      <c r="M81" s="122"/>
      <c r="N81" s="62"/>
      <c r="O81" s="62"/>
      <c r="P81" s="62"/>
      <c r="Q81" s="62"/>
      <c r="R81" s="62"/>
    </row>
    <row r="82" spans="1:24" ht="18.75" hidden="1" x14ac:dyDescent="0.25">
      <c r="A82" s="123"/>
      <c r="B82" s="124"/>
      <c r="C82" s="125"/>
      <c r="D82" s="124"/>
      <c r="E82" s="124"/>
      <c r="F82" s="124"/>
      <c r="G82" s="124"/>
      <c r="H82" s="124"/>
      <c r="I82" s="124"/>
      <c r="J82" s="124"/>
      <c r="K82" s="124"/>
      <c r="L82" s="124"/>
      <c r="M82" s="124"/>
      <c r="N82" s="111"/>
      <c r="O82" s="111"/>
      <c r="P82" s="111"/>
      <c r="Q82" s="111"/>
      <c r="R82" s="111"/>
      <c r="S82" s="126" t="e">
        <f>SUBTOTAL(9,#REF!)</f>
        <v>#REF!</v>
      </c>
      <c r="T82" s="127"/>
      <c r="U82" s="122"/>
      <c r="V82" s="122"/>
      <c r="W82" s="122"/>
      <c r="X82" s="122"/>
    </row>
    <row r="83" spans="1:24" x14ac:dyDescent="0.25">
      <c r="B83" s="128"/>
      <c r="C83" s="122"/>
      <c r="D83" s="122"/>
      <c r="E83" s="122"/>
      <c r="F83" s="122"/>
      <c r="G83" s="122"/>
      <c r="H83" s="122"/>
      <c r="I83" s="122"/>
      <c r="J83" s="122"/>
      <c r="K83" s="122"/>
      <c r="L83" s="122"/>
      <c r="M83" s="122"/>
      <c r="N83" s="129"/>
      <c r="O83" s="129"/>
      <c r="P83" s="129"/>
      <c r="Q83" s="129"/>
      <c r="R83" s="129"/>
      <c r="S83" s="130"/>
      <c r="T83" s="127"/>
      <c r="U83" s="122"/>
      <c r="V83" s="122"/>
    </row>
    <row r="84" spans="1:24" x14ac:dyDescent="0.25">
      <c r="B84" s="128"/>
      <c r="C84" s="122"/>
      <c r="D84" s="122"/>
      <c r="E84" s="122"/>
      <c r="F84" s="122"/>
      <c r="G84" s="122"/>
      <c r="H84" s="122"/>
      <c r="I84" s="122"/>
      <c r="J84" s="122"/>
      <c r="K84" s="122"/>
      <c r="L84" s="122"/>
      <c r="M84" s="122"/>
      <c r="N84" s="129"/>
      <c r="O84" s="129"/>
      <c r="P84" s="129"/>
      <c r="Q84" s="129"/>
      <c r="R84" s="129"/>
      <c r="S84" s="130"/>
      <c r="T84" s="127"/>
      <c r="U84" s="122"/>
      <c r="V84" s="122"/>
    </row>
    <row r="85" spans="1:24" x14ac:dyDescent="0.25">
      <c r="B85" s="128"/>
      <c r="C85" s="122"/>
      <c r="D85" s="122"/>
      <c r="E85" s="122"/>
      <c r="F85" s="122"/>
      <c r="G85" s="122"/>
      <c r="H85" s="122"/>
      <c r="I85" s="122"/>
      <c r="J85" s="122"/>
      <c r="K85" s="122"/>
      <c r="L85" s="122"/>
      <c r="M85" s="122"/>
      <c r="N85" s="129"/>
      <c r="O85" s="129"/>
      <c r="P85" s="129"/>
      <c r="Q85" s="129"/>
      <c r="R85" s="129"/>
      <c r="S85" s="130"/>
      <c r="T85" s="127"/>
      <c r="U85" s="122"/>
      <c r="V85" s="122"/>
    </row>
    <row r="86" spans="1:24" x14ac:dyDescent="0.25">
      <c r="B86" s="128"/>
      <c r="C86" s="122"/>
      <c r="D86" s="122"/>
      <c r="E86" s="122"/>
      <c r="F86" s="122"/>
      <c r="G86" s="122"/>
      <c r="H86" s="122"/>
      <c r="I86" s="122"/>
      <c r="J86" s="122"/>
      <c r="K86" s="122"/>
      <c r="L86" s="122"/>
      <c r="M86" s="122"/>
      <c r="N86" s="129"/>
      <c r="O86" s="129"/>
      <c r="P86" s="129"/>
      <c r="Q86" s="129"/>
      <c r="R86" s="129"/>
      <c r="S86" s="130"/>
      <c r="T86" s="127"/>
      <c r="U86" s="122"/>
      <c r="V86" s="122"/>
    </row>
    <row r="93" spans="1:24" x14ac:dyDescent="0.25">
      <c r="D93" s="190"/>
    </row>
    <row r="205" spans="14:18" x14ac:dyDescent="0.25">
      <c r="N205" s="12"/>
      <c r="O205" s="12"/>
      <c r="P205" s="12"/>
      <c r="Q205" s="12"/>
      <c r="R205" s="12"/>
    </row>
    <row r="206" spans="14:18" x14ac:dyDescent="0.25">
      <c r="N206" s="12"/>
      <c r="O206" s="12"/>
      <c r="P206" s="12"/>
      <c r="Q206" s="12"/>
      <c r="R206" s="12"/>
    </row>
    <row r="207" spans="14:18" ht="15.75" x14ac:dyDescent="0.25">
      <c r="N207" s="9"/>
      <c r="O207" s="9"/>
      <c r="P207" s="9"/>
      <c r="Q207" s="9"/>
      <c r="R207" s="9"/>
    </row>
    <row r="208" spans="14:18" x14ac:dyDescent="0.25">
      <c r="N208" s="10"/>
      <c r="O208" s="10"/>
      <c r="P208" s="10"/>
      <c r="Q208" s="10"/>
      <c r="R208" s="10"/>
    </row>
    <row r="209" spans="14:18" ht="15.75" x14ac:dyDescent="0.25">
      <c r="N209" s="5"/>
      <c r="O209" s="5"/>
      <c r="P209" s="5"/>
      <c r="Q209" s="5"/>
      <c r="R209" s="5"/>
    </row>
    <row r="210" spans="14:18" ht="15.75" x14ac:dyDescent="0.25">
      <c r="N210" s="11"/>
      <c r="O210" s="11"/>
      <c r="P210" s="11"/>
      <c r="Q210" s="11"/>
      <c r="R210" s="11"/>
    </row>
    <row r="211" spans="14:18" x14ac:dyDescent="0.25">
      <c r="N211" s="12"/>
      <c r="O211" s="12"/>
      <c r="P211" s="12"/>
      <c r="Q211" s="12"/>
      <c r="R211" s="12"/>
    </row>
    <row r="212" spans="14:18" ht="15.75" x14ac:dyDescent="0.25">
      <c r="N212" s="5"/>
      <c r="O212" s="5"/>
      <c r="P212" s="5"/>
      <c r="Q212" s="5"/>
      <c r="R212" s="5"/>
    </row>
    <row r="213" spans="14:18" x14ac:dyDescent="0.25">
      <c r="N213" s="10"/>
      <c r="O213" s="10"/>
      <c r="P213" s="10"/>
      <c r="Q213" s="10"/>
      <c r="R213" s="10"/>
    </row>
    <row r="214" spans="14:18" ht="15.75" x14ac:dyDescent="0.25">
      <c r="N214" s="5"/>
      <c r="O214" s="5"/>
      <c r="P214" s="5"/>
      <c r="Q214" s="5"/>
      <c r="R214" s="5"/>
    </row>
    <row r="215" spans="14:18" x14ac:dyDescent="0.25">
      <c r="N215" s="8"/>
      <c r="O215" s="8"/>
      <c r="P215" s="8"/>
      <c r="Q215" s="8"/>
      <c r="R215" s="8"/>
    </row>
    <row r="216" spans="14:18" x14ac:dyDescent="0.25">
      <c r="N216" s="8"/>
      <c r="O216" s="8"/>
      <c r="P216" s="8"/>
      <c r="Q216" s="8"/>
      <c r="R216" s="8"/>
    </row>
    <row r="217" spans="14:18" x14ac:dyDescent="0.25">
      <c r="N217" s="8"/>
      <c r="O217" s="8"/>
      <c r="P217" s="8"/>
      <c r="Q217" s="8"/>
      <c r="R217" s="8"/>
    </row>
    <row r="218" spans="14:18" x14ac:dyDescent="0.25">
      <c r="N218" s="8"/>
      <c r="O218" s="8"/>
      <c r="P218" s="8"/>
      <c r="Q218" s="8"/>
      <c r="R218" s="8"/>
    </row>
    <row r="219" spans="14:18" x14ac:dyDescent="0.25">
      <c r="N219" s="8"/>
      <c r="O219" s="8"/>
      <c r="P219" s="8"/>
      <c r="Q219" s="8"/>
      <c r="R219" s="8"/>
    </row>
    <row r="220" spans="14:18" x14ac:dyDescent="0.25">
      <c r="N220" s="8"/>
      <c r="O220" s="8"/>
      <c r="P220" s="8"/>
      <c r="Q220" s="8"/>
      <c r="R220" s="8"/>
    </row>
    <row r="221" spans="14:18" x14ac:dyDescent="0.25">
      <c r="N221" s="1"/>
      <c r="O221" s="1"/>
      <c r="P221" s="1"/>
      <c r="Q221" s="1"/>
      <c r="R221" s="1"/>
    </row>
    <row r="222" spans="14:18" x14ac:dyDescent="0.25">
      <c r="N222" s="1"/>
      <c r="O222" s="1"/>
      <c r="P222" s="1"/>
      <c r="Q222" s="1"/>
      <c r="R222" s="1"/>
    </row>
    <row r="223" spans="14:18" x14ac:dyDescent="0.25">
      <c r="N223" s="1"/>
      <c r="O223" s="1"/>
      <c r="P223" s="1"/>
      <c r="Q223" s="1"/>
      <c r="R223" s="1"/>
    </row>
    <row r="224" spans="14:18" x14ac:dyDescent="0.25">
      <c r="N224" s="1"/>
      <c r="O224" s="1"/>
      <c r="P224" s="1"/>
      <c r="Q224" s="1"/>
      <c r="R224" s="1"/>
    </row>
    <row r="225" spans="14:18" x14ac:dyDescent="0.25">
      <c r="N225" s="1"/>
      <c r="O225" s="1"/>
      <c r="P225" s="1"/>
      <c r="Q225" s="1"/>
      <c r="R225" s="1"/>
    </row>
    <row r="226" spans="14:18" x14ac:dyDescent="0.25">
      <c r="N226" s="1"/>
      <c r="O226" s="1"/>
      <c r="P226" s="1"/>
      <c r="Q226" s="1"/>
      <c r="R226" s="1"/>
    </row>
    <row r="227" spans="14:18" x14ac:dyDescent="0.25">
      <c r="N227" s="1"/>
      <c r="O227" s="1"/>
      <c r="P227" s="1"/>
      <c r="Q227" s="1"/>
      <c r="R227" s="1"/>
    </row>
    <row r="228" spans="14:18" x14ac:dyDescent="0.25">
      <c r="N228" s="1"/>
      <c r="O228" s="1"/>
      <c r="P228" s="1"/>
      <c r="Q228" s="1"/>
      <c r="R228" s="1"/>
    </row>
    <row r="229" spans="14:18" x14ac:dyDescent="0.25">
      <c r="N229" s="1"/>
      <c r="O229" s="1"/>
      <c r="P229" s="1"/>
      <c r="Q229" s="1"/>
      <c r="R229" s="1"/>
    </row>
    <row r="230" spans="14:18" x14ac:dyDescent="0.25">
      <c r="N230" s="1"/>
      <c r="O230" s="1"/>
      <c r="P230" s="1"/>
      <c r="Q230" s="1"/>
      <c r="R230" s="1"/>
    </row>
    <row r="234" spans="14:18" x14ac:dyDescent="0.25">
      <c r="N234" s="6"/>
      <c r="O234" s="6"/>
      <c r="P234" s="6"/>
      <c r="Q234" s="6"/>
      <c r="R234" s="6"/>
    </row>
  </sheetData>
  <autoFilter ref="B4:M80">
    <filterColumn colId="7" showButton="0"/>
    <filterColumn colId="8" showButton="0"/>
  </autoFilter>
  <sortState ref="C50:M64">
    <sortCondition ref="C50:C64"/>
  </sortState>
  <customSheetViews>
    <customSheetView guid="{194CC2EF-C1E7-4578-B91B-3DE34379196D}" showPageBreaks="1" fitToPage="1" printArea="1" showAutoFilter="1" hiddenRows="1" hiddenColumns="1" topLeftCell="B1">
      <selection activeCell="K8" sqref="K8"/>
      <rowBreaks count="6" manualBreakCount="6">
        <brk id="18" max="19" man="1"/>
        <brk id="31" max="19" man="1"/>
        <brk id="40" max="19" man="1"/>
        <brk id="48" max="19" man="1"/>
        <brk id="57" max="19" man="1"/>
        <brk id="69" max="19" man="1"/>
      </rowBreaks>
      <pageMargins left="0.98425196850393704" right="0.98425196850393704" top="0.98425196850393704" bottom="0.98425196850393704" header="0.51181102362204722" footer="0.51181102362204722"/>
      <pageSetup paperSize="9" scale="45" firstPageNumber="15" fitToHeight="0" orientation="landscape" useFirstPageNumber="1" r:id="rId1"/>
      <headerFooter scaleWithDoc="0" alignWithMargins="0">
        <oddFooter>&amp;C&amp;P</oddFooter>
      </headerFooter>
      <autoFilter ref="A5:T69"/>
    </customSheetView>
    <customSheetView guid="{3E541E9C-D90B-42C5-BA08-8B80A0BDB4EA}" showPageBreaks="1" fitToPage="1" printArea="1" showAutoFilter="1" hiddenRows="1" hiddenColumns="1" topLeftCell="B1">
      <selection activeCell="K19" sqref="K19"/>
      <rowBreaks count="6" manualBreakCount="6">
        <brk id="18" max="19" man="1"/>
        <brk id="31" max="19" man="1"/>
        <brk id="40" max="19" man="1"/>
        <brk id="48" max="19" man="1"/>
        <brk id="57" max="19" man="1"/>
        <brk id="69" max="19" man="1"/>
      </rowBreaks>
      <pageMargins left="0.98425196850393704" right="0.98425196850393704" top="0.98425196850393704" bottom="0.98425196850393704" header="0.51181102362204722" footer="0.51181102362204722"/>
      <pageSetup paperSize="9" scale="45" firstPageNumber="15" fitToHeight="0" orientation="landscape" useFirstPageNumber="1" r:id="rId2"/>
      <headerFooter scaleWithDoc="0" alignWithMargins="0">
        <oddFooter>&amp;C&amp;P</oddFooter>
      </headerFooter>
      <autoFilter ref="A5:T69"/>
    </customSheetView>
    <customSheetView guid="{26FF17BD-54D5-4782-809A-ECB9C6B6C051}" scale="80" showPageBreaks="1" fitToPage="1" printArea="1" showAutoFilter="1" hiddenRows="1" hiddenColumns="1" view="pageBreakPreview" topLeftCell="B35">
      <selection activeCell="C40" sqref="C40"/>
      <rowBreaks count="6" manualBreakCount="6">
        <brk id="18" max="19" man="1"/>
        <brk id="31" max="19" man="1"/>
        <brk id="40" max="19" man="1"/>
        <brk id="48" max="19" man="1"/>
        <brk id="57" max="19" man="1"/>
        <brk id="69" max="19" man="1"/>
      </rowBreaks>
      <pageMargins left="0.98425196850393704" right="0.98425196850393704" top="0.98425196850393704" bottom="0.98425196850393704" header="0.51181102362204722" footer="0.51181102362204722"/>
      <pageSetup paperSize="9" scale="45" firstPageNumber="14" fitToHeight="0" orientation="landscape" useFirstPageNumber="1" r:id="rId3"/>
      <headerFooter scaleWithDoc="0" alignWithMargins="0">
        <oddFooter>&amp;C&amp;P</oddFooter>
      </headerFooter>
      <autoFilter ref="A5:T69"/>
    </customSheetView>
    <customSheetView guid="{F0A0D681-7A00-4B9D-97B9-E8A02CBD9B87}" scale="80" showPageBreaks="1" fitToPage="1" printArea="1" showAutoFilter="1" hiddenRows="1" hiddenColumns="1" view="pageBreakPreview" topLeftCell="B61">
      <selection sqref="A1:O1"/>
      <rowBreaks count="6" manualBreakCount="6">
        <brk id="18" max="19" man="1"/>
        <brk id="31" max="19" man="1"/>
        <brk id="40" max="19" man="1"/>
        <brk id="48" max="19" man="1"/>
        <brk id="57" max="19" man="1"/>
        <brk id="69" max="19" man="1"/>
      </rowBreaks>
      <pageMargins left="0.98425196850393704" right="0.98425196850393704" top="0.98425196850393704" bottom="0.98425196850393704" header="0.51181102362204722" footer="0.51181102362204722"/>
      <pageSetup paperSize="9" scale="45" firstPageNumber="14" fitToHeight="0" orientation="landscape" useFirstPageNumber="1" r:id="rId4"/>
      <headerFooter scaleWithDoc="0" alignWithMargins="0">
        <oddFooter>&amp;C&amp;P</oddFooter>
      </headerFooter>
      <autoFilter ref="A5:T69"/>
    </customSheetView>
  </customSheetViews>
  <mergeCells count="16">
    <mergeCell ref="S3:S5"/>
    <mergeCell ref="T4:T5"/>
    <mergeCell ref="G4:G5"/>
    <mergeCell ref="H4:H5"/>
    <mergeCell ref="I4:K4"/>
    <mergeCell ref="L4:L5"/>
    <mergeCell ref="M4:M5"/>
    <mergeCell ref="N4:R4"/>
    <mergeCell ref="A1:O1"/>
    <mergeCell ref="F4:F5"/>
    <mergeCell ref="E4:E5"/>
    <mergeCell ref="A4:A5"/>
    <mergeCell ref="B3:C3"/>
    <mergeCell ref="B4:B5"/>
    <mergeCell ref="C4:C5"/>
    <mergeCell ref="D4:D5"/>
  </mergeCells>
  <phoneticPr fontId="13" type="noConversion"/>
  <pageMargins left="0.98425196850393704" right="0.98425196850393704" top="0.98425196850393704" bottom="0.98425196850393704" header="0.51181102362204722" footer="0.51181102362204722"/>
  <pageSetup paperSize="9" scale="44" firstPageNumber="14" fitToHeight="0" orientation="landscape" useFirstPageNumber="1" r:id="rId5"/>
  <headerFooter scaleWithDoc="0" alignWithMargins="0">
    <oddFooter>&amp;C&amp;P</oddFooter>
  </headerFooter>
  <rowBreaks count="6" manualBreakCount="6">
    <brk id="19" max="19" man="1"/>
    <brk id="33" max="19" man="1"/>
    <brk id="47" max="19" man="1"/>
    <brk id="60" max="19" man="1"/>
    <brk id="70" max="19" man="1"/>
    <brk id="80" max="19" man="1"/>
  </rowBreaks>
  <ignoredErrors>
    <ignoredError sqref="R12 R16 R53" unlockedFormula="1"/>
    <ignoredError sqref="H63 H17 H53:H54 H3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 ČR</vt:lpstr>
      <vt:lpstr>'v ČR'!Názvy_tisku</vt:lpstr>
      <vt:lpstr>'v ČR'!Oblast_tisku</vt:lpstr>
    </vt:vector>
  </TitlesOfParts>
  <Company>OS GŠ AČR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OOPř</dc:creator>
  <cp:lastModifiedBy>Chasáková Irena - MO 8694 - ŠIS AČR</cp:lastModifiedBy>
  <cp:lastPrinted>2020-10-26T12:42:03Z</cp:lastPrinted>
  <dcterms:created xsi:type="dcterms:W3CDTF">2003-05-21T12:56:44Z</dcterms:created>
  <dcterms:modified xsi:type="dcterms:W3CDTF">2020-12-16T14:21:40Z</dcterms:modified>
</cp:coreProperties>
</file>