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05" windowWidth="19440" windowHeight="11280" firstSheet="9" activeTab="10"/>
  </bookViews>
  <sheets>
    <sheet name="SOUHRN" sheetId="16" r:id="rId1"/>
    <sheet name="1. Integrace cizinců" sheetId="10" r:id="rId2"/>
    <sheet name="2. Dobrovolníci" sheetId="8" r:id="rId3"/>
    <sheet name="3. Soc.patolog. jevy" sheetId="7" r:id="rId4"/>
    <sheet name="4. Korupční jednání" sheetId="6" r:id="rId5"/>
    <sheet name="5. Evr.krizové linky" sheetId="2" r:id="rId6"/>
    <sheet name="6. Požární ochrana" sheetId="3" r:id="rId7"/>
    <sheet name="7. Podpora programů EU" sheetId="4" r:id="rId8"/>
    <sheet name="8. Veř. prospěšný program" sheetId="15" r:id="rId9"/>
    <sheet name="9. Výzkum a vývoj" sheetId="11" r:id="rId10"/>
    <sheet name="10. Drogová krim." sheetId="17" r:id="rId11"/>
    <sheet name="11. Zajištění předsednictví" sheetId="18" r:id="rId12"/>
    <sheet name="12. Investice" sheetId="5" r:id="rId13"/>
    <sheet name="List1" sheetId="19" r:id="rId14"/>
  </sheets>
  <definedNames>
    <definedName name="_xlnm.Print_Area" localSheetId="0">SOUHRN!$A$1:$H$24</definedName>
  </definedNames>
  <calcPr calcId="162913"/>
</workbook>
</file>

<file path=xl/calcChain.xml><?xml version="1.0" encoding="utf-8"?>
<calcChain xmlns="http://schemas.openxmlformats.org/spreadsheetml/2006/main">
  <c r="I18" i="11" l="1"/>
  <c r="I17" i="11"/>
  <c r="I16" i="11"/>
  <c r="I15" i="11"/>
  <c r="I14" i="11"/>
  <c r="I13" i="11"/>
  <c r="I12" i="11"/>
  <c r="I11" i="11"/>
  <c r="I10" i="11"/>
  <c r="I9" i="11"/>
  <c r="I8" i="11"/>
  <c r="I7" i="11"/>
  <c r="I6" i="11"/>
  <c r="I6" i="18" l="1"/>
  <c r="I7" i="17"/>
  <c r="I8" i="17"/>
  <c r="I9" i="17"/>
  <c r="I10" i="17"/>
  <c r="I11" i="17"/>
  <c r="I12" i="17"/>
  <c r="I13" i="17"/>
  <c r="I14" i="17"/>
  <c r="I15" i="17"/>
  <c r="I16" i="17"/>
  <c r="I17" i="17"/>
  <c r="H7" i="18" l="1"/>
  <c r="F16" i="16" s="1"/>
  <c r="G7" i="18"/>
  <c r="E16" i="16" s="1"/>
  <c r="F7" i="18"/>
  <c r="D16" i="16" s="1"/>
  <c r="E7" i="18"/>
  <c r="C16" i="16" s="1"/>
  <c r="D7" i="18"/>
  <c r="B16" i="16" s="1"/>
  <c r="I7" i="18"/>
  <c r="H18" i="17"/>
  <c r="F15" i="16" s="1"/>
  <c r="G18" i="17"/>
  <c r="E15" i="16" s="1"/>
  <c r="F18" i="17"/>
  <c r="D15" i="16" s="1"/>
  <c r="E18" i="17"/>
  <c r="C15" i="16" s="1"/>
  <c r="D18" i="17"/>
  <c r="B15" i="16" s="1"/>
  <c r="I6" i="17"/>
  <c r="F10" i="16"/>
  <c r="E9" i="16"/>
  <c r="D8" i="16"/>
  <c r="B8" i="16"/>
  <c r="C7" i="16"/>
  <c r="F7" i="16"/>
  <c r="B7" i="16"/>
  <c r="H9" i="2"/>
  <c r="G9" i="2"/>
  <c r="E10" i="16" s="1"/>
  <c r="F9" i="2"/>
  <c r="D10" i="16" s="1"/>
  <c r="E9" i="2"/>
  <c r="C10" i="16" s="1"/>
  <c r="D9" i="2"/>
  <c r="B10" i="16" s="1"/>
  <c r="G10" i="16" s="1"/>
  <c r="I8" i="2"/>
  <c r="I7" i="2"/>
  <c r="I6" i="2"/>
  <c r="H16" i="6"/>
  <c r="F9" i="16" s="1"/>
  <c r="G16" i="6"/>
  <c r="F16" i="6"/>
  <c r="D9" i="16" s="1"/>
  <c r="E16" i="6"/>
  <c r="C9" i="16" s="1"/>
  <c r="D16" i="6"/>
  <c r="B9" i="16" s="1"/>
  <c r="I15" i="6"/>
  <c r="I14" i="6"/>
  <c r="I13" i="6"/>
  <c r="I12" i="6"/>
  <c r="I11" i="6"/>
  <c r="I10" i="6"/>
  <c r="I9" i="6"/>
  <c r="I8" i="6"/>
  <c r="I7" i="6"/>
  <c r="I6" i="6"/>
  <c r="H22" i="7"/>
  <c r="F8" i="16" s="1"/>
  <c r="G22" i="7"/>
  <c r="E8" i="16" s="1"/>
  <c r="F22" i="7"/>
  <c r="E22" i="7"/>
  <c r="C8" i="16" s="1"/>
  <c r="D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H156" i="8"/>
  <c r="G156" i="8"/>
  <c r="E7" i="16" s="1"/>
  <c r="F156" i="8"/>
  <c r="D7" i="16" s="1"/>
  <c r="E156" i="8"/>
  <c r="D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156" i="8" s="1"/>
  <c r="G15" i="16" l="1"/>
  <c r="I16" i="6"/>
  <c r="G8" i="16"/>
  <c r="I22" i="7"/>
  <c r="I9" i="2"/>
  <c r="G7" i="16"/>
  <c r="G9" i="16"/>
  <c r="G16" i="16"/>
  <c r="I18" i="17"/>
  <c r="I6" i="5" l="1"/>
  <c r="D33" i="3"/>
  <c r="B11" i="16" s="1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6" i="4" l="1"/>
  <c r="I7" i="4"/>
  <c r="I8" i="4"/>
  <c r="I9" i="4"/>
  <c r="I10" i="4"/>
  <c r="I11" i="4"/>
  <c r="I12" i="4"/>
  <c r="H13" i="4"/>
  <c r="F12" i="16" s="1"/>
  <c r="G13" i="4"/>
  <c r="E12" i="16" s="1"/>
  <c r="F13" i="4"/>
  <c r="D12" i="16" s="1"/>
  <c r="E13" i="4"/>
  <c r="C12" i="16" s="1"/>
  <c r="D13" i="4"/>
  <c r="B12" i="16" s="1"/>
  <c r="H8" i="15"/>
  <c r="F13" i="16" s="1"/>
  <c r="G8" i="15"/>
  <c r="E13" i="16" s="1"/>
  <c r="F8" i="15"/>
  <c r="D13" i="16" s="1"/>
  <c r="E8" i="15"/>
  <c r="C13" i="16" s="1"/>
  <c r="D8" i="15"/>
  <c r="B13" i="16" s="1"/>
  <c r="I7" i="15"/>
  <c r="I6" i="15"/>
  <c r="I8" i="15" s="1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H19" i="11"/>
  <c r="F14" i="16" s="1"/>
  <c r="G19" i="11"/>
  <c r="E14" i="16" s="1"/>
  <c r="F19" i="11"/>
  <c r="D14" i="16" s="1"/>
  <c r="E19" i="11"/>
  <c r="C14" i="16" s="1"/>
  <c r="D19" i="11"/>
  <c r="B14" i="16" s="1"/>
  <c r="I19" i="11"/>
  <c r="H30" i="10"/>
  <c r="F6" i="16" s="1"/>
  <c r="G30" i="10"/>
  <c r="E6" i="16" s="1"/>
  <c r="F30" i="10"/>
  <c r="D6" i="16" s="1"/>
  <c r="E30" i="10"/>
  <c r="C6" i="16" s="1"/>
  <c r="D30" i="10"/>
  <c r="B6" i="16" s="1"/>
  <c r="I30" i="10"/>
  <c r="H7" i="5"/>
  <c r="F17" i="16" s="1"/>
  <c r="G7" i="5"/>
  <c r="E17" i="16" s="1"/>
  <c r="F7" i="5"/>
  <c r="D17" i="16" s="1"/>
  <c r="E7" i="5"/>
  <c r="C17" i="16" s="1"/>
  <c r="D7" i="5"/>
  <c r="B17" i="16" s="1"/>
  <c r="I7" i="5"/>
  <c r="H33" i="3"/>
  <c r="F11" i="16" s="1"/>
  <c r="G33" i="3"/>
  <c r="E11" i="16" s="1"/>
  <c r="F33" i="3"/>
  <c r="D11" i="16" s="1"/>
  <c r="E33" i="3"/>
  <c r="C11" i="16" s="1"/>
  <c r="G11" i="16" s="1"/>
  <c r="I33" i="3"/>
  <c r="G6" i="16" l="1"/>
  <c r="B18" i="16"/>
  <c r="C18" i="16"/>
  <c r="G13" i="16"/>
  <c r="E18" i="16"/>
  <c r="F18" i="16"/>
  <c r="G17" i="16"/>
  <c r="D18" i="16"/>
  <c r="G14" i="16"/>
  <c r="G12" i="16"/>
  <c r="I13" i="4"/>
  <c r="G18" i="16" l="1"/>
</calcChain>
</file>

<file path=xl/sharedStrings.xml><?xml version="1.0" encoding="utf-8"?>
<sst xmlns="http://schemas.openxmlformats.org/spreadsheetml/2006/main" count="973" uniqueCount="451">
  <si>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</si>
  <si>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</si>
  <si>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</si>
  <si>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</si>
  <si>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</si>
  <si>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</si>
  <si>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</si>
  <si>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</si>
  <si>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</si>
  <si>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</si>
  <si>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</si>
  <si>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</si>
  <si>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</si>
  <si>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</si>
  <si>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</si>
  <si>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</si>
  <si>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</si>
  <si>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</si>
  <si>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součet              2013-2017</t>
  </si>
  <si>
    <t>Integrace cizinců</t>
  </si>
  <si>
    <t>Slovo 21, z. s.</t>
  </si>
  <si>
    <t>Poradna pro integraci z.ú.</t>
  </si>
  <si>
    <t>Centrum pro integraci cizinců o.p.s.</t>
  </si>
  <si>
    <t>Most pro o.p.s</t>
  </si>
  <si>
    <t>InBáze, z. s.</t>
  </si>
  <si>
    <t>Sedm paprsků o.s.</t>
  </si>
  <si>
    <t>Klub Hanoi, o.s.</t>
  </si>
  <si>
    <t>Arcidiecézní charita Praha</t>
  </si>
  <si>
    <t>DIECÉZNÍ CHARITA BRNO</t>
  </si>
  <si>
    <t>Diecézní katolická charita Hradec Králové</t>
  </si>
  <si>
    <t>Diecézní charita České Budějovice</t>
  </si>
  <si>
    <t>Charita Česká republika</t>
  </si>
  <si>
    <t>Centrum multikulturního vzdělávání, o.s.</t>
  </si>
  <si>
    <t>Člověk v tísni, o.p.s.</t>
  </si>
  <si>
    <t>META o.p.s. - Společnost pro příležitosti mladých migrantů</t>
  </si>
  <si>
    <t>26982633</t>
  </si>
  <si>
    <t>Žebřík, o. s.</t>
  </si>
  <si>
    <t>27019896</t>
  </si>
  <si>
    <t>INFO-DRÁČEK z.s</t>
  </si>
  <si>
    <t>Centrum pro média, ekologii a demokracii</t>
  </si>
  <si>
    <t>Diecézní Charita Plzeň</t>
  </si>
  <si>
    <t>49774034</t>
  </si>
  <si>
    <t>03364143</t>
  </si>
  <si>
    <t>Jsme ze stejné planety, z.s.</t>
  </si>
  <si>
    <t>Asociace pro interkulturní práci, z. s.</t>
  </si>
  <si>
    <t>03566803</t>
  </si>
  <si>
    <t>Integrační centrum Praha o.p.s.</t>
  </si>
  <si>
    <t>26569655</t>
  </si>
  <si>
    <t>In IUSTITIA, o.p.s.</t>
  </si>
  <si>
    <t>Diakonie ČCE - středisko Západní Čechy</t>
  </si>
  <si>
    <t>45331154</t>
  </si>
  <si>
    <t>Veřejně prospěšný program v oblasti tělesné přípravy příslušníků PČR a HZS ČR a střelecké přípravy příslušníků PČR a dalších sportovních aktivit.</t>
  </si>
  <si>
    <t>Unie tělovýchovných organizací Policie České republiky, svaz policejních sportovních klubů</t>
  </si>
  <si>
    <t>ČESKÁ HASIČSKÁ SPORTOVNÍ FEDERACE, o.s.</t>
  </si>
  <si>
    <t>Gestor: Odbor eGovernmentu</t>
  </si>
  <si>
    <t>Podpora zapojení do programů EU</t>
  </si>
  <si>
    <t>Národní centrum bezpečnějšího internetu, z.s.</t>
  </si>
  <si>
    <t>CZ.NIC, z.s.p.o.</t>
  </si>
  <si>
    <t>Sdružení Linka bezpečí, z.s.</t>
  </si>
  <si>
    <t>CESNET, z.s.p.o.</t>
  </si>
  <si>
    <t>Wirelessinfo, z.s.p.o.</t>
  </si>
  <si>
    <t>České centrum pro vědu a společnost, z.s.p.o.</t>
  </si>
  <si>
    <t>Úhlava, o.p.s.</t>
  </si>
  <si>
    <t>00442739</t>
  </si>
  <si>
    <t xml:space="preserve">Sdružení hasičů Čech, Moravy a Slezska </t>
  </si>
  <si>
    <t>Sdružení požárního a bezpečnostního inženýrství, z.s.</t>
  </si>
  <si>
    <t>Moravská hasičská jednota</t>
  </si>
  <si>
    <t xml:space="preserve">Česká hasičská jednota </t>
  </si>
  <si>
    <t>Česká asociace hasičských důstojníků, z.s.</t>
  </si>
  <si>
    <t>26649322</t>
  </si>
  <si>
    <t>Česká hasičská sportovní federace o.s.</t>
  </si>
  <si>
    <t xml:space="preserve">Asociace Záchranný kruh, z.s. </t>
  </si>
  <si>
    <t>65893603</t>
  </si>
  <si>
    <t>Citadela Bruntál, z.s.</t>
  </si>
  <si>
    <t>00426547</t>
  </si>
  <si>
    <t xml:space="preserve">Český červený kříž </t>
  </si>
  <si>
    <t>Skalní záchranná služba z. s. dříve Skalní záchranná služba v CHKO Broumovsko o.s.</t>
  </si>
  <si>
    <t>00103811</t>
  </si>
  <si>
    <t>Česká speleologická společnost</t>
  </si>
  <si>
    <t>70417636</t>
  </si>
  <si>
    <t>Záchranná brigáda kynologů Jihomoravského kraje České republiky z.s.</t>
  </si>
  <si>
    <t xml:space="preserve"> Adra, o.p.s.</t>
  </si>
  <si>
    <t>Vodní záchranná služba ČČK, z.s.</t>
  </si>
  <si>
    <t>Spolek přátel hasičských hudeb ČR, z.s.   dříve Zájmové sdružení hasičských hudeb České republiky - občanské sdružení</t>
  </si>
  <si>
    <t>Kynologická záchranná jednotka České republiky, z.s.</t>
  </si>
  <si>
    <t>Search and Rescue Czech Republic</t>
  </si>
  <si>
    <t>Sdružení přátel svatého Floriána</t>
  </si>
  <si>
    <t>22748580</t>
  </si>
  <si>
    <t>Sirius, z.s.</t>
  </si>
  <si>
    <t>01905872</t>
  </si>
  <si>
    <t>Svatý Florián - Dobrovolní hasiči roku, z.s.</t>
  </si>
  <si>
    <t>Centrum pro bezpečný stát z.s.</t>
  </si>
  <si>
    <t>Svaz záchranných brigád kynologů ČR, z.s.</t>
  </si>
  <si>
    <t xml:space="preserve">Asociace velitelů hasičských záchranných podniků, z.s. </t>
  </si>
  <si>
    <t>70100969</t>
  </si>
  <si>
    <t>Diakonie Českobratrské církve evangelické</t>
  </si>
  <si>
    <t>Občanské sdružení K-47, v průběhu roku 2015 změna názvu na K-47, z.s.</t>
  </si>
  <si>
    <t>Stimul festival, z.s.</t>
  </si>
  <si>
    <t xml:space="preserve">Požární ochrana, IZS, ochrana obyvatel a krizové řízení </t>
  </si>
  <si>
    <t>Gestor: GŘ HZS ČR</t>
  </si>
  <si>
    <t>014 250 - Rozvoj a modernizace materiálně technické základny Vodní záchranné služby ČČK, z. s.</t>
  </si>
  <si>
    <t>Gestor: odbor prevence kriminality</t>
  </si>
  <si>
    <t>Rozvoj dobrovolnické služby</t>
  </si>
  <si>
    <t>61388122</t>
  </si>
  <si>
    <t>ADRA, o.p.s.</t>
  </si>
  <si>
    <t>44990260</t>
  </si>
  <si>
    <t>Diecézní charita Brno</t>
  </si>
  <si>
    <t>26708451</t>
  </si>
  <si>
    <t>Maltézská pomoc, o.p.s.</t>
  </si>
  <si>
    <t>18629008</t>
  </si>
  <si>
    <t>INEX- Sdružení dobrovolných aktivit</t>
  </si>
  <si>
    <t>70225842</t>
  </si>
  <si>
    <t>Dobrovolnické centrum, o.s.</t>
  </si>
  <si>
    <t>27006131</t>
  </si>
  <si>
    <t>Salesiánská asociace Dona Bosca , o.s.</t>
  </si>
  <si>
    <t>26516594</t>
  </si>
  <si>
    <t>S.T.O.P.</t>
  </si>
  <si>
    <t>45018316</t>
  </si>
  <si>
    <t>15060306</t>
  </si>
  <si>
    <t>FOKUS Vysočina, z.ú.</t>
  </si>
  <si>
    <t>27002110</t>
  </si>
  <si>
    <t>Lékořice o.s.</t>
  </si>
  <si>
    <t>65399447</t>
  </si>
  <si>
    <t>Sjednocená organizace nevidomých a slabozrakých České republiky, zapsaný spolek</t>
  </si>
  <si>
    <t>26631539</t>
  </si>
  <si>
    <t>Adorea - dobrovolnické centrum Vsetín, z. s.</t>
  </si>
  <si>
    <t>26599481</t>
  </si>
  <si>
    <t>Dobrovolnické centrum Kladno, o.s.</t>
  </si>
  <si>
    <t>60447800</t>
  </si>
  <si>
    <t>Lata - Programy pro ohroženou mládež, občanské sdružení</t>
  </si>
  <si>
    <t>26204673</t>
  </si>
  <si>
    <t>Domov Sue Ryder</t>
  </si>
  <si>
    <t>67779751</t>
  </si>
  <si>
    <t>HESTIA, o.s.</t>
  </si>
  <si>
    <t>69966303</t>
  </si>
  <si>
    <t>TOTEM regionální dobrovolnické centrum, Mezigenerační a dobrovolnické centrum TOTEM, z.s.</t>
  </si>
  <si>
    <t>70837791</t>
  </si>
  <si>
    <t>Okamžik - sdružení pro podporu nejen nevidomých</t>
  </si>
  <si>
    <t>22858202</t>
  </si>
  <si>
    <t>"Centrum pro rodinu Vysočina, o.s."</t>
  </si>
  <si>
    <t>00571709</t>
  </si>
  <si>
    <t>ŽIVOT 90, z.ú.</t>
  </si>
  <si>
    <t>22849491</t>
  </si>
  <si>
    <t>"Dobrovolnické centrum Pardubice, o. s."</t>
  </si>
  <si>
    <t>45248842</t>
  </si>
  <si>
    <t>Diakonie ČCE- Středisko křesťanské pomoci v Praze</t>
  </si>
  <si>
    <t>42197449</t>
  </si>
  <si>
    <t>45979855</t>
  </si>
  <si>
    <t>Oblastní charita Hradec Králové</t>
  </si>
  <si>
    <t>22846956</t>
  </si>
  <si>
    <t>"Dobrovolnická Regionální Agentura DoRA"</t>
  </si>
  <si>
    <t>27052141</t>
  </si>
  <si>
    <t>Amelie, o.s.</t>
  </si>
  <si>
    <t>44936427</t>
  </si>
  <si>
    <t>Charita Olomouc</t>
  </si>
  <si>
    <t>63830540</t>
  </si>
  <si>
    <t>Asistence, o.s.</t>
  </si>
  <si>
    <t>26647214</t>
  </si>
  <si>
    <t>Amalthea o.s.</t>
  </si>
  <si>
    <t>22675515</t>
  </si>
  <si>
    <t>Tamjdem, o.p.s.</t>
  </si>
  <si>
    <t>26637260</t>
  </si>
  <si>
    <t>Rodiče a děti Kadaně, občanské sdružení, RADKA, z.s.</t>
  </si>
  <si>
    <t>70869324</t>
  </si>
  <si>
    <t>Domek - prevence, podpora, výchova, vzdělávání, terapie, z. s.</t>
  </si>
  <si>
    <t>00408328</t>
  </si>
  <si>
    <t>Hnutí Brontosaurus</t>
  </si>
  <si>
    <t>73634409</t>
  </si>
  <si>
    <t>Farní charita Cheb</t>
  </si>
  <si>
    <t>26622335</t>
  </si>
  <si>
    <t>Dobrovolnické centrum Motýlek, o.s.</t>
  </si>
  <si>
    <t>27054705</t>
  </si>
  <si>
    <t>Společně k bezpečí, z.s.</t>
  </si>
  <si>
    <t>45768676</t>
  </si>
  <si>
    <t>Organizace pro pomoc uprchlíkům, o.s.</t>
  </si>
  <si>
    <t>68455429</t>
  </si>
  <si>
    <t>Slunečnice, o.s.</t>
  </si>
  <si>
    <t>65468562</t>
  </si>
  <si>
    <t>Slezská diakonie</t>
  </si>
  <si>
    <t>68246277</t>
  </si>
  <si>
    <t>Šance pro Tebe, z.s.</t>
  </si>
  <si>
    <t>22671951</t>
  </si>
  <si>
    <t>Samari, z. s.</t>
  </si>
  <si>
    <t>70815089</t>
  </si>
  <si>
    <t>Informační centrum občanského sektoru Český Krumlov, o.s.</t>
  </si>
  <si>
    <t>24724017</t>
  </si>
  <si>
    <t>Fosa, o.p.s.</t>
  </si>
  <si>
    <t>26589907</t>
  </si>
  <si>
    <t>Asociace pomáhající lidem s autismem APLA - JM o.s., Paspoint, z.ú.</t>
  </si>
  <si>
    <t>65348702</t>
  </si>
  <si>
    <t>Salesiánské středisko mládeže - dům dětí a mládeže Brno- Žabovřesky</t>
  </si>
  <si>
    <t>26648989</t>
  </si>
  <si>
    <t>INSTAND o.s., institut pro podporu vzdělávání a rozvoj kvality ve veřejných službách</t>
  </si>
  <si>
    <t>65341511</t>
  </si>
  <si>
    <t>IQ Roma servis, o.s.</t>
  </si>
  <si>
    <t>49543547</t>
  </si>
  <si>
    <t>Oblastní charita Kutná Hora</t>
  </si>
  <si>
    <t>49755692</t>
  </si>
  <si>
    <t>Mateřské centrum Karlovy Vary, z.s.</t>
  </si>
  <si>
    <t>60457937</t>
  </si>
  <si>
    <t>Středisko náhradní rodinné péče o.s.</t>
  </si>
  <si>
    <t>45659028</t>
  </si>
  <si>
    <t>Sdružení Nové Město na Moravě o.s.- změna na o.p.s. s názvem Portimo, o.p.s. - zápis dne 19.7.2013</t>
  </si>
  <si>
    <t>70803978</t>
  </si>
  <si>
    <t>Hospicové hnutí-Vysočina, o.s., Domácí hospic Vysočina, o.p.s.</t>
  </si>
  <si>
    <t>26223210</t>
  </si>
  <si>
    <t>TyfloCentrum Brno, o.p.s</t>
  </si>
  <si>
    <t>26548216</t>
  </si>
  <si>
    <t>44018886</t>
  </si>
  <si>
    <t>Oblastní charita Uherské Hradiště</t>
  </si>
  <si>
    <t>46707107</t>
  </si>
  <si>
    <t>Farní charita Tábor</t>
  </si>
  <si>
    <t>70863601</t>
  </si>
  <si>
    <t>Diakonie ČCE - Středisko sociální pomoci v Mostě</t>
  </si>
  <si>
    <t>18623433</t>
  </si>
  <si>
    <t>Občanské sdružení TŘI, Tři o.p.s.</t>
  </si>
  <si>
    <t>42766796</t>
  </si>
  <si>
    <t>Charita Zábřeh</t>
  </si>
  <si>
    <t>65348893</t>
  </si>
  <si>
    <t>Ratolest Brno</t>
  </si>
  <si>
    <t>26529301</t>
  </si>
  <si>
    <t>Sdružení na pomoc dětem s handicapy</t>
  </si>
  <si>
    <t>70828920</t>
  </si>
  <si>
    <t>Oblastní charita Most</t>
  </si>
  <si>
    <t>22896040</t>
  </si>
  <si>
    <t>"YMCA Familia"</t>
  </si>
  <si>
    <t>25997343</t>
  </si>
  <si>
    <t>TyfloCentrum Pardubice, o.p.s.</t>
  </si>
  <si>
    <t>26633582</t>
  </si>
  <si>
    <t>Občanské sdružení Okna, Otevřená Okna z.ú</t>
  </si>
  <si>
    <t>44936354</t>
  </si>
  <si>
    <t>Hnutí DUHA Olomouc</t>
  </si>
  <si>
    <t>47489839</t>
  </si>
  <si>
    <t>Farní charita Litomyšl</t>
  </si>
  <si>
    <t>75123835</t>
  </si>
  <si>
    <t>Společnost pro podporu lidí s mentálním postižením v České republice, o.s. Místní organizace SPMP ČR                               Brandýs nad Labem</t>
  </si>
  <si>
    <t>26606518</t>
  </si>
  <si>
    <t>Centrum Anabell, z. ú.</t>
  </si>
  <si>
    <t>40229939</t>
  </si>
  <si>
    <t>Diecézní charita Litoměřice</t>
  </si>
  <si>
    <t>67361510</t>
  </si>
  <si>
    <t>Mirabilis, o.s.</t>
  </si>
  <si>
    <t>73633071</t>
  </si>
  <si>
    <t>Charita Svaté rodiny Luhačovice</t>
  </si>
  <si>
    <t>65998201</t>
  </si>
  <si>
    <t>Letní dům, z.ú.</t>
  </si>
  <si>
    <t>25026259</t>
  </si>
  <si>
    <t>Nemocnice Žatec, o.p.s.</t>
  </si>
  <si>
    <t>27051374</t>
  </si>
  <si>
    <t>Brandýský Matýsek o.s.</t>
  </si>
  <si>
    <t>48157457</t>
  </si>
  <si>
    <t>DANETA, svépomocné sdružení rodičů a přátel zdravotně postižených dětí, Spolek rodičůa přátel zdravotně postižených dětí Daneta</t>
  </si>
  <si>
    <t>26590719</t>
  </si>
  <si>
    <t>Charitní sdružení Děčín</t>
  </si>
  <si>
    <t>15547779</t>
  </si>
  <si>
    <t>Hnutí DUHA- Přátelé Země Česká republika</t>
  </si>
  <si>
    <t>48806749</t>
  </si>
  <si>
    <t>Diakonie ČCE - středisko v Rýmařově</t>
  </si>
  <si>
    <t>26529041</t>
  </si>
  <si>
    <t>YMCA - Živá rodina</t>
  </si>
  <si>
    <t>49625624</t>
  </si>
  <si>
    <t>Proxima Sociale, o. s.</t>
  </si>
  <si>
    <t>26612933</t>
  </si>
  <si>
    <t>Sdružení pro integraci a migraci</t>
  </si>
  <si>
    <t>67363300</t>
  </si>
  <si>
    <t>JAHODA</t>
  </si>
  <si>
    <t>68379072</t>
  </si>
  <si>
    <t>MÁME OTEVŘENO?, o.s.</t>
  </si>
  <si>
    <t>68380216</t>
  </si>
  <si>
    <t>POHODA- společnost pro normální život lidí s postižením</t>
  </si>
  <si>
    <t>73635383</t>
  </si>
  <si>
    <t>Diakonie ČCE - Středisko humanitární a rozvojové spolupráce</t>
  </si>
  <si>
    <t>28553268</t>
  </si>
  <si>
    <t>KREBUL, O.S.</t>
  </si>
  <si>
    <t>22673377</t>
  </si>
  <si>
    <t>SDÍLENÍ o.s.</t>
  </si>
  <si>
    <t>68145209</t>
  </si>
  <si>
    <t>SPOLEČNĚ - JEKHETANE, o.p.s.</t>
  </si>
  <si>
    <t>25154541</t>
  </si>
  <si>
    <t>Česká maltézská pomoc Suverénního řádu maltézských rytířů, pod patronátem Velkopřevorství českého, středisko České Budějovice, obecně prospěšná společnost</t>
  </si>
  <si>
    <t>28552709</t>
  </si>
  <si>
    <t>AKROPOLIS, o.s.</t>
  </si>
  <si>
    <t>44994249</t>
  </si>
  <si>
    <t>SOZE (Sdružení občanů zabývajících se emigranty)</t>
  </si>
  <si>
    <t>26631997</t>
  </si>
  <si>
    <t>Centrum pro integraci cizinců</t>
  </si>
  <si>
    <t>47268701</t>
  </si>
  <si>
    <t>Diakonie ČCE - středisko Rolnička</t>
  </si>
  <si>
    <t>67775861</t>
  </si>
  <si>
    <t>Asociace křesťanských sdružení mládeže</t>
  </si>
  <si>
    <t>26540495</t>
  </si>
  <si>
    <t>Sociální agentura, o.s.</t>
  </si>
  <si>
    <t>25768255</t>
  </si>
  <si>
    <t>ProFem - Konzultační středisko pro ženské projekty, o.p.s.</t>
  </si>
  <si>
    <t>META o.p.s. - Sdružení pro příležitosti mladých migrantů</t>
  </si>
  <si>
    <t>26997932</t>
  </si>
  <si>
    <t>JIKA - Olomoucké dobrovolnické centrum</t>
  </si>
  <si>
    <t>26515598</t>
  </si>
  <si>
    <t>Výcvikové canisterapeutické sdružení HAFÍK, z.s.</t>
  </si>
  <si>
    <t>00409367</t>
  </si>
  <si>
    <t>ČESKÁ SPOLEČNOST AIDS - POMOC</t>
  </si>
  <si>
    <t>44163967</t>
  </si>
  <si>
    <t>Charita Veselí nad Moravou</t>
  </si>
  <si>
    <t>Apoštolská církev, sbor Varnsdorf</t>
  </si>
  <si>
    <t>Arkáda- sociálně psychologické centrum</t>
  </si>
  <si>
    <t>Elim, křesťanská společnost pro evangelizaci a diakonii Opava, o.s.</t>
  </si>
  <si>
    <t>Futra</t>
  </si>
  <si>
    <t>Host Home -Start ČR</t>
  </si>
  <si>
    <t>Charita Přelouč</t>
  </si>
  <si>
    <t>Křesťanská akademie mladých, o.s.</t>
  </si>
  <si>
    <t>Národní ústav pro autismus, z.s.</t>
  </si>
  <si>
    <t>Nová Trojka, z.s.</t>
  </si>
  <si>
    <t>Občanské sdružení Compitum</t>
  </si>
  <si>
    <t>Oblastní charita Jičín</t>
  </si>
  <si>
    <t>Oblastní charita Trutnov</t>
  </si>
  <si>
    <t>Oblastní charita Uherský Brod</t>
  </si>
  <si>
    <t>Pobočka Diakonie Církve bratrské v Kladně</t>
  </si>
  <si>
    <t>Střed, o.s.</t>
  </si>
  <si>
    <t>Zajíček na koni</t>
  </si>
  <si>
    <t>Dlouhá cesta, z.s.</t>
  </si>
  <si>
    <t>Dotyk II, o.p.s.</t>
  </si>
  <si>
    <t xml:space="preserve">Duha </t>
  </si>
  <si>
    <t>Eset-Help, z.s.</t>
  </si>
  <si>
    <t>Ester, z.s.</t>
  </si>
  <si>
    <t>Farní charita Česká Lípa</t>
  </si>
  <si>
    <t>Farní charita Chrudim</t>
  </si>
  <si>
    <t>Koalice nevládek Pardubicka, z.s.</t>
  </si>
  <si>
    <t>Občanské poradenské středisko, o.p.s.</t>
  </si>
  <si>
    <t>Občanské sdružení D.R.A.K. z.s.</t>
  </si>
  <si>
    <t>Oblastní charita Moravská Třebová</t>
  </si>
  <si>
    <t>P3-People, Planet, Profit, o.p.s.</t>
  </si>
  <si>
    <t>Podzámčí, agentura podpory rodiny a služeb, o.p.s.</t>
  </si>
  <si>
    <t>Poradna pro integraci, z.ú.</t>
  </si>
  <si>
    <t>Prevent 99, z.ú.</t>
  </si>
  <si>
    <t>Židovská obec v Praze</t>
  </si>
  <si>
    <t>22866116</t>
  </si>
  <si>
    <t>Centrum pro rodiny s dvojčaty a víčerčaty, z.s.</t>
  </si>
  <si>
    <t>DOMINO, o.p.s.</t>
  </si>
  <si>
    <t>DW7, o.p.s.</t>
  </si>
  <si>
    <t>Krok Kyjov, z.ú.</t>
  </si>
  <si>
    <t>Mateřské a rodinné centrum Krůček Svitavy, z.s.</t>
  </si>
  <si>
    <t>NOMIA, z.ú.</t>
  </si>
  <si>
    <t>P-centrum, spolek</t>
  </si>
  <si>
    <t>Sbor Jednoty bratrské v Ivančicích</t>
  </si>
  <si>
    <t>Spolek Prohandicap Jirkov</t>
  </si>
  <si>
    <t>Tripitaka, z.s.</t>
  </si>
  <si>
    <t>Centrum pro rodinu a sociální péči Hodonín, z.s.</t>
  </si>
  <si>
    <t>Salesiánské kluby mládeže, z.s.</t>
  </si>
  <si>
    <t>Sdružení D, z.ú.</t>
  </si>
  <si>
    <t>Temperi, o.p.s.</t>
  </si>
  <si>
    <t>TyfloCentrum Jihlava, o.p.s.</t>
  </si>
  <si>
    <t>Život 90, z.ú.</t>
  </si>
  <si>
    <t>70632031</t>
  </si>
  <si>
    <t>Centrum nové naděje</t>
  </si>
  <si>
    <t>68405359</t>
  </si>
  <si>
    <t>ROSA - centrum pro týrané a osamělé ženy</t>
  </si>
  <si>
    <t>27058905</t>
  </si>
  <si>
    <t>Persefona</t>
  </si>
  <si>
    <t>69411239</t>
  </si>
  <si>
    <t>Prosapia, o.s., sdružení pro rodinu</t>
  </si>
  <si>
    <t>Český červený kříž</t>
  </si>
  <si>
    <t>22722378</t>
  </si>
  <si>
    <t>Asociace pracovníků intervenčních center ČR, o.s.</t>
  </si>
  <si>
    <t>03377431</t>
  </si>
  <si>
    <t>Generace bez hranic</t>
  </si>
  <si>
    <t>25346342</t>
  </si>
  <si>
    <t>SPONDEA, o.p.s.</t>
  </si>
  <si>
    <t>Centrum LOCIKA, z.ú.</t>
  </si>
  <si>
    <t>THEIA - krizové centrum o.p.s.</t>
  </si>
  <si>
    <t>PRO Gaudia, z.ú.</t>
  </si>
  <si>
    <t>Liga otevřených mužů, z.s.</t>
  </si>
  <si>
    <t>Prevence korupčního jednání</t>
  </si>
  <si>
    <t>Transparency International - česká republika, o.p.s.</t>
  </si>
  <si>
    <t>Oživení o.s.</t>
  </si>
  <si>
    <t>Čmelák - Společnost přátel přírody</t>
  </si>
  <si>
    <t>Frank Bold Society, z.s.</t>
  </si>
  <si>
    <t>Občanské sdružení Senior Tennis Club ČR</t>
  </si>
  <si>
    <t>Liga lidských práv</t>
  </si>
  <si>
    <t>02586894</t>
  </si>
  <si>
    <t>Krajské protikorupční pracoviště o.p.s.</t>
  </si>
  <si>
    <t>03853462</t>
  </si>
  <si>
    <t>Právo ve veřejném zájmu</t>
  </si>
  <si>
    <t>Arnika - Centrum pro podporu občanů</t>
  </si>
  <si>
    <t>Otevřená společnost</t>
  </si>
  <si>
    <t xml:space="preserve">Evropské krizové či asistenční linky </t>
  </si>
  <si>
    <t>61383198</t>
  </si>
  <si>
    <t>Linka bezpečí, z.s.</t>
  </si>
  <si>
    <t>47607483</t>
  </si>
  <si>
    <t>Bílý kruh bezpečí, z.s.</t>
  </si>
  <si>
    <t>22753974</t>
  </si>
  <si>
    <t>Cesta z krize, z.ú.</t>
  </si>
  <si>
    <t>1. Integrace cizinců</t>
  </si>
  <si>
    <t>2. Rozvoj dobrovolnické služby</t>
  </si>
  <si>
    <t>Prevence sociálně patologických jevů</t>
  </si>
  <si>
    <t>3. Prevence sociálně patologických jevů</t>
  </si>
  <si>
    <t>4. Prevence korupčního jednání</t>
  </si>
  <si>
    <t>5. Evropské krizové či asistenční linky</t>
  </si>
  <si>
    <t xml:space="preserve">6. Požární ochrana, IZS, ochrana obyvatel a krizové řízení </t>
  </si>
  <si>
    <t>7. Podpora zapojení do programů EU</t>
  </si>
  <si>
    <t>8. Veřejně prospěšný program v oblasti tělesné přípravy příslušníků PČR a HZS ČR a střelecké přípravy příslušníků PČR a dalších sportovních aktivit.</t>
  </si>
  <si>
    <t>CELKEM</t>
  </si>
  <si>
    <t>Gestor: odbor azylové a migrační politiky</t>
  </si>
  <si>
    <t>Gestor: Kancelář náměstka MV pro řízení sekce ekonomiky a provozu</t>
  </si>
  <si>
    <t>CELKEM - dotační programy MV</t>
  </si>
  <si>
    <t xml:space="preserve">skutečnost k 31.12. 2013 </t>
  </si>
  <si>
    <t>12. Investice - 014 250 - Rozvoj a modernizace materiálně technické základny Vodní záchranné služby ČČK, z. s.</t>
  </si>
  <si>
    <t>9. Výzkum, vývoj a inovace</t>
  </si>
  <si>
    <t>10. Prevence drogové kriminality v příhraničí</t>
  </si>
  <si>
    <t>22837558</t>
  </si>
  <si>
    <t>25755277</t>
  </si>
  <si>
    <t>26543010</t>
  </si>
  <si>
    <t>26648415</t>
  </si>
  <si>
    <t>27038645</t>
  </si>
  <si>
    <t>63125137</t>
  </si>
  <si>
    <t>63913381</t>
  </si>
  <si>
    <t>65998685</t>
  </si>
  <si>
    <t>67362621</t>
  </si>
  <si>
    <t>68402686</t>
  </si>
  <si>
    <t>"INFO-DRÁČEK"</t>
  </si>
  <si>
    <t>Občanské sdružení "Cestou vůle"</t>
  </si>
  <si>
    <t>KOTEC o.p.s.</t>
  </si>
  <si>
    <t>Občanské sdružení Květina</t>
  </si>
  <si>
    <t>Most k naději</t>
  </si>
  <si>
    <t>Občanské sdružení Portus Prachatice</t>
  </si>
  <si>
    <t>Česko - vietnamská společnost</t>
  </si>
  <si>
    <t>Poradna pro integraci, občanské sdružení</t>
  </si>
  <si>
    <t>Teen Challenge International ČR</t>
  </si>
  <si>
    <t>Prosapia, o. s., sdružení pro rodinu</t>
  </si>
  <si>
    <t>Prevence drogové kriminality v příhraničí</t>
  </si>
  <si>
    <t>Gestor: odbor bezpečnostní politiky</t>
  </si>
  <si>
    <t>Svaz měst a obcí České republiky</t>
  </si>
  <si>
    <t>Zajištění předsednictví ČR ve Výboru ministrů Rady Evropy</t>
  </si>
  <si>
    <t>11. Zajištění předsednictví ČR ve Výboru ministrů Rady Evropy</t>
  </si>
  <si>
    <t>Gestor: odbor strategického rozvoje a koordinace veřejné správy</t>
  </si>
  <si>
    <t>Centrum pro bezpečný stát o.s.</t>
  </si>
  <si>
    <t>AKADEMIE o.p.s.</t>
  </si>
  <si>
    <t>ENKI, o.p.s.</t>
  </si>
  <si>
    <t>Vysoká škola finanční a správní, o.p.s.</t>
  </si>
  <si>
    <t>Společenstvo kominíků České republiky</t>
  </si>
  <si>
    <t>Technologická platforma „Energetická bezpečnost ČR“</t>
  </si>
  <si>
    <t>ACCENDO - Centrum pro vědu a výzkum, z.ú.</t>
  </si>
  <si>
    <t>Technologické centrum Akademie věd České republiky</t>
  </si>
  <si>
    <t>01269313</t>
  </si>
  <si>
    <t>GNSS Centre of Excellence, z.s.p.o.</t>
  </si>
  <si>
    <t>04184831</t>
  </si>
  <si>
    <t>Soft TargetsProtection Institute, z.ú.</t>
  </si>
  <si>
    <t>03257371</t>
  </si>
  <si>
    <t>Znalecký ústav bezpečnosti a ochrany zdraví, z.ú.</t>
  </si>
  <si>
    <t>Výzkum, vývoj a inovace</t>
  </si>
  <si>
    <t>Max počet příjemců</t>
  </si>
  <si>
    <t>Kapitola: 314 Ministerstvo vnitra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</si>
</sst>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  <numFmt numFmtId="167" formatCode="#,##0.00_ ;\-#,##0.00\ "/>
    <numFmt numFmtId="168" formatCode="#,##0\ &quot;Kč&quot;"/>
  </numFmts>
  <fonts count="5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</cellStyleXfs>
  <cellXfs count="116">
    <xf numFmtId="0" fontId="0" fillId="0" borderId="0" xfId="0"/>
    <xf numFmtId="4" fontId="38" fillId="0" borderId="14" xfId="80" applyNumberFormat="1" applyFont="1" applyBorder="1" applyAlignment="1">
      <alignment horizontal="right" vertical="center"/>
    </xf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6" xfId="80" applyFont="1" applyBorder="1" applyAlignment="1">
      <alignment horizontal="left" vertical="center" wrapText="1"/>
    </xf>
    <xf numFmtId="0" fontId="38" fillId="0" borderId="17" xfId="80" applyFont="1" applyBorder="1" applyAlignment="1">
      <alignment horizontal="left" vertical="center" wrapText="1"/>
    </xf>
    <xf numFmtId="0" fontId="39" fillId="0" borderId="18" xfId="0" applyFont="1" applyBorder="1" applyAlignment="1">
      <alignment horizontal="center" vertical="center"/>
    </xf>
    <xf numFmtId="0" fontId="39" fillId="0" borderId="20" xfId="80" applyFont="1" applyBorder="1" applyAlignment="1">
      <alignment horizontal="center" vertical="center" wrapText="1"/>
    </xf>
    <xf numFmtId="0" fontId="39" fillId="0" borderId="20" xfId="80" applyFont="1" applyBorder="1" applyAlignment="1">
      <alignment horizontal="center" vertical="center"/>
    </xf>
    <xf numFmtId="0" fontId="39" fillId="0" borderId="21" xfId="80" applyFont="1" applyFill="1" applyBorder="1" applyAlignment="1">
      <alignment horizontal="center" vertical="center" wrapText="1"/>
    </xf>
    <xf numFmtId="0" fontId="38" fillId="59" borderId="17" xfId="80" applyFont="1" applyFill="1" applyBorder="1" applyAlignment="1">
      <alignment horizontal="left" vertical="center" wrapText="1"/>
    </xf>
    <xf numFmtId="0" fontId="38" fillId="59" borderId="12" xfId="80" applyFont="1" applyFill="1" applyBorder="1" applyAlignment="1">
      <alignment horizontal="left" vertical="center" wrapText="1"/>
    </xf>
    <xf numFmtId="0" fontId="39" fillId="0" borderId="22" xfId="80" applyFont="1" applyFill="1" applyBorder="1" applyAlignment="1">
      <alignment horizontal="center" vertical="center" wrapText="1"/>
    </xf>
    <xf numFmtId="0" fontId="38" fillId="0" borderId="16" xfId="80" applyFont="1" applyBorder="1" applyAlignment="1">
      <alignment horizontal="center" vertical="center" wrapText="1"/>
    </xf>
    <xf numFmtId="4" fontId="38" fillId="0" borderId="15" xfId="80" applyNumberFormat="1" applyFont="1" applyBorder="1" applyAlignment="1">
      <alignment horizontal="right" vertical="center"/>
    </xf>
    <xf numFmtId="0" fontId="38" fillId="0" borderId="15" xfId="80" applyFont="1" applyBorder="1" applyAlignment="1">
      <alignment horizontal="left" vertical="center" wrapText="1"/>
    </xf>
    <xf numFmtId="4" fontId="38" fillId="60" borderId="23" xfId="80" applyNumberFormat="1" applyFont="1" applyFill="1" applyBorder="1" applyAlignment="1">
      <alignment horizontal="right" vertical="center"/>
    </xf>
    <xf numFmtId="0" fontId="38" fillId="0" borderId="18" xfId="0" applyFont="1" applyBorder="1" applyAlignment="1">
      <alignment horizontal="center" vertical="center"/>
    </xf>
    <xf numFmtId="0" fontId="38" fillId="0" borderId="24" xfId="80" applyFont="1" applyBorder="1" applyAlignment="1">
      <alignment horizontal="center" vertical="center" wrapText="1"/>
    </xf>
    <xf numFmtId="0" fontId="38" fillId="0" borderId="24" xfId="80" applyFont="1" applyBorder="1" applyAlignment="1">
      <alignment horizontal="center" vertical="center"/>
    </xf>
    <xf numFmtId="0" fontId="38" fillId="0" borderId="25" xfId="80" applyFont="1" applyFill="1" applyBorder="1" applyAlignment="1">
      <alignment horizontal="center" vertical="center" wrapText="1"/>
    </xf>
    <xf numFmtId="0" fontId="38" fillId="0" borderId="22" xfId="80" applyFont="1" applyFill="1" applyBorder="1" applyAlignment="1">
      <alignment horizontal="center" vertical="center" wrapText="1"/>
    </xf>
    <xf numFmtId="0" fontId="38" fillId="0" borderId="14" xfId="0" applyFont="1" applyBorder="1"/>
    <xf numFmtId="49" fontId="47" fillId="0" borderId="14" xfId="0" applyNumberFormat="1" applyFont="1" applyFill="1" applyBorder="1" applyAlignment="1">
      <alignment horizontal="left" vertical="center" wrapText="1" shrinkToFit="1"/>
    </xf>
    <xf numFmtId="4" fontId="47" fillId="0" borderId="14" xfId="0" applyNumberFormat="1" applyFont="1" applyFill="1" applyBorder="1" applyAlignment="1">
      <alignment horizontal="right" vertical="center" wrapText="1" shrinkToFit="1"/>
    </xf>
    <xf numFmtId="4" fontId="38" fillId="0" borderId="14" xfId="0" applyNumberFormat="1" applyFont="1" applyBorder="1"/>
    <xf numFmtId="49" fontId="47" fillId="0" borderId="26" xfId="0" applyNumberFormat="1" applyFont="1" applyFill="1" applyBorder="1" applyAlignment="1">
      <alignment horizontal="left" vertical="center" wrapText="1" shrinkToFit="1"/>
    </xf>
    <xf numFmtId="4" fontId="47" fillId="0" borderId="26" xfId="0" applyNumberFormat="1" applyFont="1" applyFill="1" applyBorder="1" applyAlignment="1">
      <alignment horizontal="right" vertical="center" wrapText="1" shrinkToFit="1"/>
    </xf>
    <xf numFmtId="4" fontId="38" fillId="0" borderId="14" xfId="0" applyNumberFormat="1" applyFont="1" applyBorder="1" applyAlignment="1">
      <alignment vertical="center"/>
    </xf>
    <xf numFmtId="1" fontId="38" fillId="0" borderId="16" xfId="80" applyNumberFormat="1" applyFont="1" applyBorder="1" applyAlignment="1">
      <alignment horizontal="left" vertical="center" wrapText="1"/>
    </xf>
    <xf numFmtId="49" fontId="38" fillId="0" borderId="16" xfId="80" applyNumberFormat="1" applyFont="1" applyBorder="1" applyAlignment="1">
      <alignment horizontal="left" vertical="center" wrapText="1"/>
    </xf>
    <xf numFmtId="4" fontId="38" fillId="0" borderId="19" xfId="0" applyNumberFormat="1" applyFont="1" applyBorder="1" applyAlignment="1">
      <alignment vertical="center"/>
    </xf>
    <xf numFmtId="0" fontId="38" fillId="0" borderId="14" xfId="0" applyFont="1" applyBorder="1" applyAlignment="1">
      <alignment vertical="center"/>
    </xf>
    <xf numFmtId="49" fontId="38" fillId="0" borderId="27" xfId="80" applyNumberFormat="1" applyFont="1" applyBorder="1" applyAlignment="1">
      <alignment horizontal="left" vertical="center" wrapText="1"/>
    </xf>
    <xf numFmtId="0" fontId="38" fillId="0" borderId="26" xfId="80" applyFont="1" applyBorder="1" applyAlignment="1">
      <alignment horizontal="left" vertical="center" wrapText="1"/>
    </xf>
    <xf numFmtId="4" fontId="38" fillId="0" borderId="26" xfId="80" applyNumberFormat="1" applyFont="1" applyBorder="1" applyAlignment="1">
      <alignment horizontal="right" vertical="center"/>
    </xf>
    <xf numFmtId="4" fontId="38" fillId="0" borderId="26" xfId="0" applyNumberFormat="1" applyFont="1" applyBorder="1" applyAlignment="1">
      <alignment vertical="center"/>
    </xf>
    <xf numFmtId="4" fontId="38" fillId="0" borderId="26" xfId="0" applyNumberFormat="1" applyFont="1" applyBorder="1"/>
    <xf numFmtId="0" fontId="38" fillId="0" borderId="27" xfId="80" applyFont="1" applyBorder="1" applyAlignment="1">
      <alignment horizontal="left" vertical="center" wrapText="1"/>
    </xf>
    <xf numFmtId="49" fontId="48" fillId="0" borderId="26" xfId="77" applyNumberFormat="1" applyFont="1" applyBorder="1" applyAlignment="1">
      <alignment horizontal="left" vertical="center" wrapText="1"/>
    </xf>
    <xf numFmtId="0" fontId="48" fillId="0" borderId="26" xfId="80" applyFont="1" applyBorder="1" applyAlignment="1">
      <alignment horizontal="left" vertical="center" wrapText="1"/>
    </xf>
    <xf numFmtId="4" fontId="48" fillId="0" borderId="26" xfId="80" applyNumberFormat="1" applyFont="1" applyBorder="1" applyAlignment="1">
      <alignment horizontal="right" vertical="center"/>
    </xf>
    <xf numFmtId="4" fontId="48" fillId="0" borderId="26" xfId="0" applyNumberFormat="1" applyFont="1" applyFill="1" applyBorder="1" applyAlignment="1">
      <alignment vertical="center"/>
    </xf>
    <xf numFmtId="0" fontId="49" fillId="59" borderId="17" xfId="80" applyFont="1" applyFill="1" applyBorder="1" applyAlignment="1">
      <alignment horizontal="left" vertical="center" wrapText="1"/>
    </xf>
    <xf numFmtId="0" fontId="49" fillId="59" borderId="12" xfId="80" applyFont="1" applyFill="1" applyBorder="1" applyAlignment="1">
      <alignment horizontal="left" vertical="center" wrapText="1"/>
    </xf>
    <xf numFmtId="4" fontId="49" fillId="59" borderId="12" xfId="80" applyNumberFormat="1" applyFont="1" applyFill="1" applyBorder="1" applyAlignment="1">
      <alignment horizontal="right" vertical="center"/>
    </xf>
    <xf numFmtId="0" fontId="38" fillId="0" borderId="14" xfId="0" applyFont="1" applyBorder="1" applyAlignment="1">
      <alignment horizontal="left"/>
    </xf>
    <xf numFmtId="0" fontId="49" fillId="59" borderId="15" xfId="0" applyFont="1" applyFill="1" applyBorder="1"/>
    <xf numFmtId="0" fontId="49" fillId="59" borderId="26" xfId="0" applyFont="1" applyFill="1" applyBorder="1"/>
    <xf numFmtId="0" fontId="49" fillId="59" borderId="27" xfId="80" applyFont="1" applyFill="1" applyBorder="1" applyAlignment="1">
      <alignment horizontal="left" vertical="center" wrapText="1"/>
    </xf>
    <xf numFmtId="0" fontId="49" fillId="59" borderId="26" xfId="80" applyFont="1" applyFill="1" applyBorder="1" applyAlignment="1">
      <alignment horizontal="left" vertical="center" wrapText="1"/>
    </xf>
    <xf numFmtId="4" fontId="49" fillId="59" borderId="26" xfId="80" applyNumberFormat="1" applyFont="1" applyFill="1" applyBorder="1" applyAlignment="1">
      <alignment horizontal="right" vertical="center"/>
    </xf>
    <xf numFmtId="0" fontId="46" fillId="0" borderId="0" xfId="0" applyFont="1"/>
    <xf numFmtId="0" fontId="38" fillId="0" borderId="14" xfId="0" applyFont="1" applyBorder="1" applyAlignment="1">
      <alignment wrapText="1"/>
    </xf>
    <xf numFmtId="49" fontId="48" fillId="0" borderId="23" xfId="0" applyNumberFormat="1" applyFont="1" applyBorder="1" applyAlignment="1">
      <alignment horizontal="center" vertical="center"/>
    </xf>
    <xf numFmtId="0" fontId="48" fillId="0" borderId="23" xfId="0" applyFont="1" applyBorder="1" applyAlignment="1">
      <alignment vertical="center" wrapText="1"/>
    </xf>
    <xf numFmtId="4" fontId="48" fillId="0" borderId="23" xfId="0" applyNumberFormat="1" applyFont="1" applyBorder="1" applyAlignment="1">
      <alignment vertical="center" wrapText="1"/>
    </xf>
    <xf numFmtId="4" fontId="38" fillId="0" borderId="23" xfId="80" applyNumberFormat="1" applyFont="1" applyBorder="1" applyAlignment="1">
      <alignment vertical="center" wrapText="1"/>
    </xf>
    <xf numFmtId="4" fontId="38" fillId="0" borderId="23" xfId="80" applyNumberFormat="1" applyFont="1" applyFill="1" applyBorder="1" applyAlignment="1">
      <alignment vertical="center" wrapText="1"/>
    </xf>
    <xf numFmtId="167" fontId="38" fillId="0" borderId="23" xfId="80" applyNumberFormat="1" applyFont="1" applyFill="1" applyBorder="1" applyAlignment="1">
      <alignment horizontal="right" vertical="center" wrapText="1"/>
    </xf>
    <xf numFmtId="0" fontId="48" fillId="0" borderId="23" xfId="0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/>
    </xf>
    <xf numFmtId="49" fontId="48" fillId="0" borderId="23" xfId="0" applyNumberFormat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 shrinkToFit="1"/>
    </xf>
    <xf numFmtId="168" fontId="48" fillId="0" borderId="23" xfId="0" applyNumberFormat="1" applyFont="1" applyBorder="1" applyAlignment="1">
      <alignment vertical="center" wrapText="1"/>
    </xf>
    <xf numFmtId="0" fontId="38" fillId="0" borderId="23" xfId="80" applyFont="1" applyBorder="1" applyAlignment="1">
      <alignment vertical="center" wrapText="1"/>
    </xf>
    <xf numFmtId="0" fontId="38" fillId="0" borderId="0" xfId="0" applyFont="1" applyAlignment="1">
      <alignment horizontal="center"/>
    </xf>
    <xf numFmtId="4" fontId="38" fillId="0" borderId="23" xfId="0" applyNumberFormat="1" applyFont="1" applyBorder="1" applyAlignment="1">
      <alignment vertical="center" wrapText="1"/>
    </xf>
    <xf numFmtId="0" fontId="48" fillId="0" borderId="23" xfId="0" applyFont="1" applyFill="1" applyBorder="1" applyAlignment="1">
      <alignment horizontal="center" vertical="center" wrapText="1"/>
    </xf>
    <xf numFmtId="0" fontId="50" fillId="0" borderId="23" xfId="0" applyFont="1" applyBorder="1" applyAlignment="1">
      <alignment vertical="center" wrapText="1"/>
    </xf>
    <xf numFmtId="4" fontId="38" fillId="0" borderId="23" xfId="0" applyNumberFormat="1" applyFont="1" applyBorder="1" applyAlignment="1">
      <alignment vertical="center"/>
    </xf>
    <xf numFmtId="0" fontId="49" fillId="59" borderId="15" xfId="80" applyFont="1" applyFill="1" applyBorder="1" applyAlignment="1">
      <alignment horizontal="left" vertical="center" wrapText="1"/>
    </xf>
    <xf numFmtId="4" fontId="49" fillId="59" borderId="15" xfId="80" applyNumberFormat="1" applyFont="1" applyFill="1" applyBorder="1" applyAlignment="1">
      <alignment horizontal="right" vertical="center"/>
    </xf>
    <xf numFmtId="0" fontId="38" fillId="0" borderId="14" xfId="0" applyFont="1" applyBorder="1" applyAlignment="1">
      <alignment horizontal="left" vertical="center" wrapText="1"/>
    </xf>
    <xf numFmtId="4" fontId="49" fillId="59" borderId="14" xfId="0" applyNumberFormat="1" applyFont="1" applyFill="1" applyBorder="1"/>
    <xf numFmtId="0" fontId="49" fillId="0" borderId="0" xfId="0" applyFont="1"/>
    <xf numFmtId="0" fontId="38" fillId="0" borderId="23" xfId="0" applyFont="1" applyBorder="1" applyAlignment="1">
      <alignment horizontal="left" vertical="center" wrapText="1"/>
    </xf>
    <xf numFmtId="4" fontId="38" fillId="0" borderId="23" xfId="80" applyNumberFormat="1" applyFont="1" applyBorder="1" applyAlignment="1">
      <alignment horizontal="right" vertical="center" wrapText="1"/>
    </xf>
    <xf numFmtId="4" fontId="38" fillId="0" borderId="23" xfId="80" applyNumberFormat="1" applyFont="1" applyFill="1" applyBorder="1" applyAlignment="1">
      <alignment horizontal="right" vertical="center" wrapText="1"/>
    </xf>
    <xf numFmtId="0" fontId="38" fillId="60" borderId="23" xfId="0" applyFont="1" applyFill="1" applyBorder="1"/>
    <xf numFmtId="4" fontId="1" fillId="60" borderId="23" xfId="0" applyNumberFormat="1" applyFont="1" applyFill="1" applyBorder="1"/>
    <xf numFmtId="0" fontId="38" fillId="60" borderId="23" xfId="0" applyFont="1" applyFill="1" applyBorder="1" applyAlignment="1">
      <alignment horizontal="left"/>
    </xf>
    <xf numFmtId="0" fontId="38" fillId="60" borderId="23" xfId="0" applyFont="1" applyFill="1" applyBorder="1" applyAlignment="1">
      <alignment horizontal="left" wrapText="1"/>
    </xf>
    <xf numFmtId="0" fontId="38" fillId="60" borderId="26" xfId="0" applyFont="1" applyFill="1" applyBorder="1" applyAlignment="1">
      <alignment horizontal="left" wrapText="1"/>
    </xf>
    <xf numFmtId="4" fontId="38" fillId="60" borderId="26" xfId="80" applyNumberFormat="1" applyFont="1" applyFill="1" applyBorder="1" applyAlignment="1">
      <alignment horizontal="right" vertical="center"/>
    </xf>
    <xf numFmtId="4" fontId="49" fillId="59" borderId="23" xfId="80" applyNumberFormat="1" applyFont="1" applyFill="1" applyBorder="1" applyAlignment="1">
      <alignment horizontal="right" vertical="center"/>
    </xf>
    <xf numFmtId="0" fontId="49" fillId="59" borderId="23" xfId="0" applyFont="1" applyFill="1" applyBorder="1" applyAlignment="1">
      <alignment wrapText="1"/>
    </xf>
    <xf numFmtId="0" fontId="38" fillId="0" borderId="19" xfId="0" applyFont="1" applyBorder="1"/>
    <xf numFmtId="0" fontId="51" fillId="0" borderId="0" xfId="0" applyFont="1"/>
    <xf numFmtId="2" fontId="38" fillId="0" borderId="14" xfId="0" applyNumberFormat="1" applyFont="1" applyBorder="1"/>
    <xf numFmtId="0" fontId="38" fillId="0" borderId="15" xfId="0" applyFont="1" applyBorder="1" applyAlignment="1">
      <alignment wrapText="1"/>
    </xf>
    <xf numFmtId="0" fontId="38" fillId="0" borderId="29" xfId="80" applyFont="1" applyBorder="1" applyAlignment="1">
      <alignment horizontal="left" vertical="center" wrapText="1"/>
    </xf>
    <xf numFmtId="0" fontId="38" fillId="0" borderId="28" xfId="80" applyFont="1" applyBorder="1" applyAlignment="1">
      <alignment horizontal="left" vertical="center" wrapText="1"/>
    </xf>
    <xf numFmtId="49" fontId="38" fillId="0" borderId="29" xfId="80" applyNumberFormat="1" applyFont="1" applyBorder="1" applyAlignment="1">
      <alignment horizontal="left" vertical="center" wrapText="1"/>
    </xf>
    <xf numFmtId="0" fontId="39" fillId="0" borderId="31" xfId="80" applyFont="1" applyFill="1" applyBorder="1" applyAlignment="1">
      <alignment horizontal="center" vertical="center" wrapText="1"/>
    </xf>
    <xf numFmtId="4" fontId="1" fillId="60" borderId="32" xfId="0" applyNumberFormat="1" applyFont="1" applyFill="1" applyBorder="1"/>
    <xf numFmtId="4" fontId="49" fillId="59" borderId="32" xfId="80" applyNumberFormat="1" applyFont="1" applyFill="1" applyBorder="1" applyAlignment="1">
      <alignment horizontal="right" vertical="center"/>
    </xf>
    <xf numFmtId="0" fontId="38" fillId="0" borderId="30" xfId="0" applyFont="1" applyBorder="1"/>
    <xf numFmtId="0" fontId="46" fillId="0" borderId="30" xfId="0" applyFont="1" applyBorder="1"/>
    <xf numFmtId="0" fontId="39" fillId="0" borderId="25" xfId="80" applyFont="1" applyFill="1" applyBorder="1" applyAlignment="1">
      <alignment horizontal="center" vertical="center" wrapText="1"/>
    </xf>
    <xf numFmtId="0" fontId="38" fillId="0" borderId="0" xfId="80" applyFont="1" applyAlignment="1">
      <alignment vertical="center" wrapText="1"/>
    </xf>
    <xf numFmtId="0" fontId="38" fillId="0" borderId="0" xfId="80" applyFont="1" applyAlignment="1">
      <alignment horizontal="left"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  <xf numFmtId="0" fontId="52" fillId="0" borderId="0" xfId="0" applyFont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3"/>
  <sheetViews>
    <sheetView workbookViewId="0">
      <selection activeCell="A25" sqref="A25"/>
    </sheetView>
  </sheetViews>
  <sheetFormatPr defaultRowHeight="15.75" x14ac:dyDescent="0.25"/>
  <cols>
    <col min="1" max="1" width="45.25" customWidth="1"/>
    <col min="2" max="5" width="12.125" customWidth="1"/>
    <col min="6" max="6" width="13.5" customWidth="1"/>
    <col min="7" max="7" width="14.75" customWidth="1"/>
    <col min="8" max="8" width="8.25" customWidth="1"/>
  </cols>
  <sheetData>
    <row r="1" spans="1:8" x14ac:dyDescent="0.25">
      <c r="A1" t="s">
        <v>450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41.25" thickBot="1" x14ac:dyDescent="0.3">
      <c r="A5" s="17" t="s">
        <v>11</v>
      </c>
      <c r="B5" s="18" t="s">
        <v>404</v>
      </c>
      <c r="C5" s="18" t="s">
        <v>13</v>
      </c>
      <c r="D5" s="18" t="s">
        <v>14</v>
      </c>
      <c r="E5" s="18" t="s">
        <v>15</v>
      </c>
      <c r="F5" s="20" t="s">
        <v>16</v>
      </c>
      <c r="G5" s="105" t="s">
        <v>18</v>
      </c>
      <c r="H5" s="110" t="s">
        <v>449</v>
      </c>
    </row>
    <row r="6" spans="1:8" x14ac:dyDescent="0.25">
      <c r="A6" s="90" t="s">
        <v>391</v>
      </c>
      <c r="B6" s="27">
        <f>'1. Integrace cizinců'!D30</f>
        <v>6917238</v>
      </c>
      <c r="C6" s="27">
        <f>'1. Integrace cizinců'!E30</f>
        <v>10000000</v>
      </c>
      <c r="D6" s="27">
        <f>'1. Integrace cizinců'!F30</f>
        <v>12492443</v>
      </c>
      <c r="E6" s="27">
        <f>'1. Integrace cizinců'!G30</f>
        <v>19354722.48</v>
      </c>
      <c r="F6" s="27">
        <f>'1. Integrace cizinců'!H30</f>
        <v>18843214</v>
      </c>
      <c r="G6" s="106">
        <f>SUM(B6:F6)</f>
        <v>67607617.480000004</v>
      </c>
      <c r="H6" s="33">
        <v>23</v>
      </c>
    </row>
    <row r="7" spans="1:8" x14ac:dyDescent="0.25">
      <c r="A7" s="90" t="s">
        <v>392</v>
      </c>
      <c r="B7" s="27">
        <f>'2. Dobrovolníci'!D156</f>
        <v>9980673</v>
      </c>
      <c r="C7" s="27">
        <f>'2. Dobrovolníci'!E156</f>
        <v>9955610</v>
      </c>
      <c r="D7" s="27">
        <f>'2. Dobrovolníci'!F156</f>
        <v>10880263</v>
      </c>
      <c r="E7" s="27">
        <f>'2. Dobrovolníci'!G156</f>
        <v>14968234</v>
      </c>
      <c r="F7" s="27">
        <f>'2. Dobrovolníci'!H156</f>
        <v>14997120</v>
      </c>
      <c r="G7" s="106">
        <f t="shared" ref="G7:G17" si="0">SUM(B7:F7)</f>
        <v>60781900</v>
      </c>
      <c r="H7" s="108">
        <v>149</v>
      </c>
    </row>
    <row r="8" spans="1:8" x14ac:dyDescent="0.25">
      <c r="A8" s="90" t="s">
        <v>394</v>
      </c>
      <c r="B8" s="27">
        <f>'3. Soc.patolog. jevy'!D22</f>
        <v>1374000</v>
      </c>
      <c r="C8" s="27">
        <f>'3. Soc.patolog. jevy'!E22</f>
        <v>1526000</v>
      </c>
      <c r="D8" s="27">
        <f>'3. Soc.patolog. jevy'!F22</f>
        <v>1614000</v>
      </c>
      <c r="E8" s="27">
        <f>'3. Soc.patolog. jevy'!G22</f>
        <v>1614000</v>
      </c>
      <c r="F8" s="27">
        <f>'3. Soc.patolog. jevy'!H22</f>
        <v>2000000</v>
      </c>
      <c r="G8" s="106">
        <f t="shared" si="0"/>
        <v>8128000</v>
      </c>
      <c r="H8" s="108">
        <v>15</v>
      </c>
    </row>
    <row r="9" spans="1:8" x14ac:dyDescent="0.25">
      <c r="A9" s="90" t="s">
        <v>395</v>
      </c>
      <c r="B9" s="27">
        <f>'4. Korupční jednání'!D16</f>
        <v>3497000</v>
      </c>
      <c r="C9" s="27">
        <f>'4. Korupční jednání'!E16</f>
        <v>3500000</v>
      </c>
      <c r="D9" s="27">
        <f>'4. Korupční jednání'!F16</f>
        <v>3500000</v>
      </c>
      <c r="E9" s="27">
        <f>'4. Korupční jednání'!G16</f>
        <v>3500000</v>
      </c>
      <c r="F9" s="27">
        <f>'4. Korupční jednání'!H16</f>
        <v>3500000</v>
      </c>
      <c r="G9" s="106">
        <f t="shared" si="0"/>
        <v>17497000</v>
      </c>
      <c r="H9" s="108">
        <v>9</v>
      </c>
    </row>
    <row r="10" spans="1:8" x14ac:dyDescent="0.25">
      <c r="A10" s="90" t="s">
        <v>396</v>
      </c>
      <c r="B10" s="27">
        <f>'5. Evr.krizové linky'!D9</f>
        <v>0</v>
      </c>
      <c r="C10" s="27">
        <f>'5. Evr.krizové linky'!E9</f>
        <v>0</v>
      </c>
      <c r="D10" s="27">
        <f>'5. Evr.krizové linky'!F9</f>
        <v>0</v>
      </c>
      <c r="E10" s="27">
        <f>'5. Evr.krizové linky'!G9</f>
        <v>1970000</v>
      </c>
      <c r="F10" s="27">
        <f>'5. Evr.krizové linky'!H9</f>
        <v>2000000</v>
      </c>
      <c r="G10" s="106">
        <f t="shared" si="0"/>
        <v>3970000</v>
      </c>
      <c r="H10" s="108">
        <v>3</v>
      </c>
    </row>
    <row r="11" spans="1:8" x14ac:dyDescent="0.25">
      <c r="A11" s="90" t="s">
        <v>397</v>
      </c>
      <c r="B11" s="27">
        <f>'6. Požární ochrana'!D33</f>
        <v>13000000</v>
      </c>
      <c r="C11" s="27">
        <f>'6. Požární ochrana'!E33</f>
        <v>16155000</v>
      </c>
      <c r="D11" s="27">
        <f>'6. Požární ochrana'!F33</f>
        <v>13034000</v>
      </c>
      <c r="E11" s="27">
        <f>'6. Požární ochrana'!G33</f>
        <v>17930000</v>
      </c>
      <c r="F11" s="27">
        <f>'6. Požární ochrana'!H33</f>
        <v>18170000</v>
      </c>
      <c r="G11" s="106">
        <f t="shared" si="0"/>
        <v>78289000</v>
      </c>
      <c r="H11" s="108">
        <v>26</v>
      </c>
    </row>
    <row r="12" spans="1:8" x14ac:dyDescent="0.25">
      <c r="A12" s="92" t="s">
        <v>398</v>
      </c>
      <c r="B12" s="27">
        <f>'7. Podpora programů EU'!D13</f>
        <v>1617117</v>
      </c>
      <c r="C12" s="27">
        <f>'7. Podpora programů EU'!E13</f>
        <v>1118124</v>
      </c>
      <c r="D12" s="27">
        <f>'7. Podpora programů EU'!F13</f>
        <v>1679440</v>
      </c>
      <c r="E12" s="27">
        <f>'7. Podpora programů EU'!G13</f>
        <v>1484150</v>
      </c>
      <c r="F12" s="27">
        <f>'7. Podpora programů EU'!H13</f>
        <v>0</v>
      </c>
      <c r="G12" s="106">
        <f t="shared" si="0"/>
        <v>5898831</v>
      </c>
      <c r="H12" s="108">
        <v>6</v>
      </c>
    </row>
    <row r="13" spans="1:8" ht="45" x14ac:dyDescent="0.25">
      <c r="A13" s="93" t="s">
        <v>399</v>
      </c>
      <c r="B13" s="91">
        <f>'8. Veř. prospěšný program'!D8</f>
        <v>10000000</v>
      </c>
      <c r="C13" s="91">
        <f>'8. Veř. prospěšný program'!E8</f>
        <v>10000000</v>
      </c>
      <c r="D13" s="91">
        <f>'8. Veř. prospěšný program'!F8</f>
        <v>10000000</v>
      </c>
      <c r="E13" s="91">
        <f>'8. Veř. prospěšný program'!G8</f>
        <v>13000000</v>
      </c>
      <c r="F13" s="91">
        <f>'8. Veř. prospěšný program'!H8</f>
        <v>16000000</v>
      </c>
      <c r="G13" s="106">
        <f t="shared" si="0"/>
        <v>59000000</v>
      </c>
      <c r="H13" s="108">
        <v>2</v>
      </c>
    </row>
    <row r="14" spans="1:8" x14ac:dyDescent="0.25">
      <c r="A14" s="94" t="s">
        <v>406</v>
      </c>
      <c r="B14" s="95">
        <f>'9. Výzkum a vývoj'!D19</f>
        <v>12176000</v>
      </c>
      <c r="C14" s="95">
        <f>'9. Výzkum a vývoj'!E19</f>
        <v>11036745.6</v>
      </c>
      <c r="D14" s="95">
        <f>'9. Výzkum a vývoj'!F19</f>
        <v>14131963.940000001</v>
      </c>
      <c r="E14" s="95">
        <f>'9. Výzkum a vývoj'!G19</f>
        <v>19850591.329999998</v>
      </c>
      <c r="F14" s="95">
        <f>'9. Výzkum a vývoj'!H19</f>
        <v>28832879.129999999</v>
      </c>
      <c r="G14" s="106">
        <f t="shared" si="0"/>
        <v>86028180</v>
      </c>
      <c r="H14" s="108">
        <v>12</v>
      </c>
    </row>
    <row r="15" spans="1:8" x14ac:dyDescent="0.25">
      <c r="A15" s="94" t="s">
        <v>407</v>
      </c>
      <c r="B15" s="95">
        <f>'10. Drogová krim.'!D18</f>
        <v>4948748.22</v>
      </c>
      <c r="C15" s="95">
        <f>'10. Drogová krim.'!E18</f>
        <v>0</v>
      </c>
      <c r="D15" s="95">
        <f>'10. Drogová krim.'!F18</f>
        <v>0</v>
      </c>
      <c r="E15" s="95">
        <f>'10. Drogová krim.'!G18</f>
        <v>0</v>
      </c>
      <c r="F15" s="95">
        <f>'10. Drogová krim.'!H18</f>
        <v>0</v>
      </c>
      <c r="G15" s="106">
        <f t="shared" si="0"/>
        <v>4948748.22</v>
      </c>
      <c r="H15" s="108">
        <v>11</v>
      </c>
    </row>
    <row r="16" spans="1:8" ht="30" x14ac:dyDescent="0.25">
      <c r="A16" s="94" t="s">
        <v>432</v>
      </c>
      <c r="B16" s="91">
        <f>'11. Zajištění předsednictví'!D7</f>
        <v>0</v>
      </c>
      <c r="C16" s="91">
        <f>'11. Zajištění předsednictví'!E7</f>
        <v>0</v>
      </c>
      <c r="D16" s="91">
        <f>'11. Zajištění předsednictví'!F7</f>
        <v>0</v>
      </c>
      <c r="E16" s="91">
        <f>'11. Zajištění předsednictví'!G7</f>
        <v>0</v>
      </c>
      <c r="F16" s="91">
        <f>'11. Zajištění předsednictví'!H7</f>
        <v>759228.4</v>
      </c>
      <c r="G16" s="106">
        <f t="shared" si="0"/>
        <v>759228.4</v>
      </c>
      <c r="H16" s="108">
        <v>1</v>
      </c>
    </row>
    <row r="17" spans="1:8" ht="30" x14ac:dyDescent="0.25">
      <c r="A17" s="93" t="s">
        <v>405</v>
      </c>
      <c r="B17" s="91">
        <f>'12. Investice'!D7</f>
        <v>0</v>
      </c>
      <c r="C17" s="91">
        <f>'12. Investice'!E7</f>
        <v>0</v>
      </c>
      <c r="D17" s="91">
        <f>'12. Investice'!F7</f>
        <v>0</v>
      </c>
      <c r="E17" s="91">
        <f>'12. Investice'!G7</f>
        <v>2915761.84</v>
      </c>
      <c r="F17" s="91">
        <f>'12. Investice'!H7</f>
        <v>21489563.140000001</v>
      </c>
      <c r="G17" s="106">
        <f t="shared" si="0"/>
        <v>24405324.98</v>
      </c>
      <c r="H17" s="108">
        <v>1</v>
      </c>
    </row>
    <row r="18" spans="1:8" s="63" customFormat="1" ht="15" x14ac:dyDescent="0.25">
      <c r="A18" s="97" t="s">
        <v>403</v>
      </c>
      <c r="B18" s="96">
        <f t="shared" ref="B18:F18" si="1">SUM(B6:B17)</f>
        <v>63510776.219999999</v>
      </c>
      <c r="C18" s="96">
        <f t="shared" si="1"/>
        <v>63291479.600000001</v>
      </c>
      <c r="D18" s="96">
        <f t="shared" si="1"/>
        <v>67332109.939999998</v>
      </c>
      <c r="E18" s="96">
        <f t="shared" si="1"/>
        <v>96587459.650000006</v>
      </c>
      <c r="F18" s="96">
        <f t="shared" si="1"/>
        <v>126592004.67</v>
      </c>
      <c r="G18" s="107">
        <f>SUM(G6:G17)</f>
        <v>417313830.08000004</v>
      </c>
      <c r="H18" s="109"/>
    </row>
    <row r="19" spans="1:8" x14ac:dyDescent="0.25">
      <c r="B19" s="14"/>
      <c r="C19" s="12"/>
      <c r="D19" s="12"/>
      <c r="E19" s="12"/>
    </row>
    <row r="20" spans="1:8" x14ac:dyDescent="0.25">
      <c r="A20" s="11" t="s">
        <v>3</v>
      </c>
      <c r="B20" s="9"/>
    </row>
    <row r="21" spans="1:8" ht="18" customHeight="1" x14ac:dyDescent="0.25">
      <c r="A21" s="112" t="s">
        <v>4</v>
      </c>
      <c r="B21" s="112"/>
      <c r="C21" s="112"/>
      <c r="D21" s="112"/>
      <c r="E21" s="112"/>
    </row>
    <row r="22" spans="1:8" ht="18" customHeight="1" x14ac:dyDescent="0.25">
      <c r="B22" s="8"/>
    </row>
    <row r="23" spans="1:8" ht="15.75" customHeight="1" x14ac:dyDescent="0.25">
      <c r="A23" s="111" t="s">
        <v>17</v>
      </c>
      <c r="B23" s="111"/>
    </row>
  </sheetData>
  <mergeCells count="2">
    <mergeCell ref="A23:B23"/>
    <mergeCell ref="A21:E21"/>
  </mergeCells>
  <pageMargins left="0.70866141732283472" right="0.70866141732283472" top="0.78740157480314965" bottom="0.78740157480314965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sqref="A1:I19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ht="15.75" customHeight="1" x14ac:dyDescent="0.25">
      <c r="A6" s="64" t="s">
        <v>448</v>
      </c>
      <c r="B6" s="102">
        <v>22686860</v>
      </c>
      <c r="C6" s="103" t="s">
        <v>434</v>
      </c>
      <c r="D6" s="36">
        <v>6205000</v>
      </c>
      <c r="E6" s="36">
        <v>4985000</v>
      </c>
      <c r="F6" s="36">
        <v>7782000</v>
      </c>
      <c r="G6" s="36">
        <v>4934000</v>
      </c>
      <c r="H6" s="36">
        <v>3984000</v>
      </c>
      <c r="I6" s="36">
        <f t="shared" ref="I6:I18" si="0">SUM(D6:H6)</f>
        <v>27890000</v>
      </c>
    </row>
    <row r="7" spans="1:9" x14ac:dyDescent="0.25">
      <c r="A7" s="64" t="s">
        <v>448</v>
      </c>
      <c r="B7" s="102">
        <v>63493713</v>
      </c>
      <c r="C7" s="103" t="s">
        <v>435</v>
      </c>
      <c r="D7" s="36">
        <v>3843000</v>
      </c>
      <c r="E7" s="36">
        <v>4193000</v>
      </c>
      <c r="F7" s="36">
        <v>1486000</v>
      </c>
      <c r="G7" s="36">
        <v>1863000</v>
      </c>
      <c r="H7" s="36">
        <v>2369000</v>
      </c>
      <c r="I7" s="36">
        <f t="shared" si="0"/>
        <v>13754000</v>
      </c>
    </row>
    <row r="8" spans="1:9" x14ac:dyDescent="0.25">
      <c r="A8" s="64" t="s">
        <v>448</v>
      </c>
      <c r="B8" s="102">
        <v>25173154</v>
      </c>
      <c r="C8" s="103" t="s">
        <v>436</v>
      </c>
      <c r="D8" s="36">
        <v>1085000</v>
      </c>
      <c r="E8" s="36">
        <v>1048000</v>
      </c>
      <c r="F8" s="36">
        <v>994000</v>
      </c>
      <c r="G8" s="36">
        <v>0</v>
      </c>
      <c r="H8" s="36">
        <v>2392762</v>
      </c>
      <c r="I8" s="36">
        <f t="shared" si="0"/>
        <v>5519762</v>
      </c>
    </row>
    <row r="9" spans="1:9" ht="30" x14ac:dyDescent="0.25">
      <c r="A9" s="64" t="s">
        <v>448</v>
      </c>
      <c r="B9" s="102">
        <v>26138077</v>
      </c>
      <c r="C9" s="103" t="s">
        <v>437</v>
      </c>
      <c r="D9" s="36">
        <v>1043000</v>
      </c>
      <c r="E9" s="36">
        <v>810745.6</v>
      </c>
      <c r="F9" s="36">
        <v>2621254.4</v>
      </c>
      <c r="G9" s="36">
        <v>0</v>
      </c>
      <c r="H9" s="36">
        <v>0</v>
      </c>
      <c r="I9" s="36">
        <f t="shared" si="0"/>
        <v>4475000</v>
      </c>
    </row>
    <row r="10" spans="1:9" ht="30" x14ac:dyDescent="0.25">
      <c r="A10" s="64" t="s">
        <v>448</v>
      </c>
      <c r="B10" s="102">
        <v>16193563</v>
      </c>
      <c r="C10" s="103" t="s">
        <v>438</v>
      </c>
      <c r="D10" s="36">
        <v>0</v>
      </c>
      <c r="E10" s="36">
        <v>0</v>
      </c>
      <c r="F10" s="36">
        <v>0</v>
      </c>
      <c r="G10" s="36">
        <v>1031900</v>
      </c>
      <c r="H10" s="36">
        <v>0</v>
      </c>
      <c r="I10" s="36">
        <f t="shared" si="0"/>
        <v>1031900</v>
      </c>
    </row>
    <row r="11" spans="1:9" ht="30" x14ac:dyDescent="0.25">
      <c r="A11" s="64" t="s">
        <v>448</v>
      </c>
      <c r="B11" s="102">
        <v>72556668</v>
      </c>
      <c r="C11" s="103" t="s">
        <v>439</v>
      </c>
      <c r="D11" s="36">
        <v>0</v>
      </c>
      <c r="E11" s="36">
        <v>0</v>
      </c>
      <c r="F11" s="36">
        <v>229000</v>
      </c>
      <c r="G11" s="36">
        <v>907748</v>
      </c>
      <c r="H11" s="36">
        <v>932252</v>
      </c>
      <c r="I11" s="36">
        <f t="shared" si="0"/>
        <v>2069000</v>
      </c>
    </row>
    <row r="12" spans="1:9" ht="30" x14ac:dyDescent="0.25">
      <c r="A12" s="64" t="s">
        <v>448</v>
      </c>
      <c r="B12" s="102">
        <v>28614950</v>
      </c>
      <c r="C12" s="103" t="s">
        <v>440</v>
      </c>
      <c r="D12" s="36">
        <v>0</v>
      </c>
      <c r="E12" s="36">
        <v>0</v>
      </c>
      <c r="F12" s="36">
        <v>0</v>
      </c>
      <c r="G12" s="36">
        <v>2400000</v>
      </c>
      <c r="H12" s="36">
        <v>0</v>
      </c>
      <c r="I12" s="36">
        <f t="shared" si="0"/>
        <v>2400000</v>
      </c>
    </row>
    <row r="13" spans="1:9" ht="30" x14ac:dyDescent="0.25">
      <c r="A13" s="64" t="s">
        <v>448</v>
      </c>
      <c r="B13" s="102">
        <v>60456540</v>
      </c>
      <c r="C13" s="103" t="s">
        <v>441</v>
      </c>
      <c r="D13" s="36">
        <v>0</v>
      </c>
      <c r="E13" s="36">
        <v>0</v>
      </c>
      <c r="F13" s="36">
        <v>0</v>
      </c>
      <c r="G13" s="36">
        <v>872000</v>
      </c>
      <c r="H13" s="36">
        <v>0</v>
      </c>
      <c r="I13" s="36">
        <f t="shared" si="0"/>
        <v>872000</v>
      </c>
    </row>
    <row r="14" spans="1:9" x14ac:dyDescent="0.25">
      <c r="A14" s="64" t="s">
        <v>448</v>
      </c>
      <c r="B14" s="102">
        <v>67985726</v>
      </c>
      <c r="C14" s="103" t="s">
        <v>57</v>
      </c>
      <c r="D14" s="36">
        <v>0</v>
      </c>
      <c r="E14" s="36">
        <v>0</v>
      </c>
      <c r="F14" s="36">
        <v>633709.54</v>
      </c>
      <c r="G14" s="36">
        <v>1889263.33</v>
      </c>
      <c r="H14" s="36">
        <v>4487161.13</v>
      </c>
      <c r="I14" s="36">
        <f t="shared" si="0"/>
        <v>7010134</v>
      </c>
    </row>
    <row r="15" spans="1:9" x14ac:dyDescent="0.25">
      <c r="A15" s="64" t="s">
        <v>448</v>
      </c>
      <c r="B15" s="102">
        <v>63839172</v>
      </c>
      <c r="C15" s="103" t="s">
        <v>59</v>
      </c>
      <c r="D15" s="36">
        <v>0</v>
      </c>
      <c r="E15" s="36">
        <v>0</v>
      </c>
      <c r="F15" s="36">
        <v>386000</v>
      </c>
      <c r="G15" s="36">
        <v>5952680</v>
      </c>
      <c r="H15" s="36">
        <v>12630704</v>
      </c>
      <c r="I15" s="36">
        <f t="shared" si="0"/>
        <v>18969384</v>
      </c>
    </row>
    <row r="16" spans="1:9" ht="30" x14ac:dyDescent="0.25">
      <c r="A16" s="64" t="s">
        <v>448</v>
      </c>
      <c r="B16" s="104" t="s">
        <v>442</v>
      </c>
      <c r="C16" s="103" t="s">
        <v>443</v>
      </c>
      <c r="D16" s="36">
        <v>0</v>
      </c>
      <c r="E16" s="36">
        <v>0</v>
      </c>
      <c r="F16" s="36">
        <v>0</v>
      </c>
      <c r="G16" s="36">
        <v>0</v>
      </c>
      <c r="H16" s="36">
        <v>326000</v>
      </c>
      <c r="I16" s="36">
        <f t="shared" si="0"/>
        <v>326000</v>
      </c>
    </row>
    <row r="17" spans="1:9" ht="30" x14ac:dyDescent="0.25">
      <c r="A17" s="64" t="s">
        <v>448</v>
      </c>
      <c r="B17" s="104" t="s">
        <v>444</v>
      </c>
      <c r="C17" s="103" t="s">
        <v>445</v>
      </c>
      <c r="D17" s="36">
        <v>0</v>
      </c>
      <c r="E17" s="36">
        <v>0</v>
      </c>
      <c r="F17" s="36">
        <v>0</v>
      </c>
      <c r="G17" s="36">
        <v>0</v>
      </c>
      <c r="H17" s="36">
        <v>861000</v>
      </c>
      <c r="I17" s="36">
        <f t="shared" si="0"/>
        <v>861000</v>
      </c>
    </row>
    <row r="18" spans="1:9" ht="30" x14ac:dyDescent="0.25">
      <c r="A18" s="64" t="s">
        <v>448</v>
      </c>
      <c r="B18" s="104" t="s">
        <v>446</v>
      </c>
      <c r="C18" s="103" t="s">
        <v>447</v>
      </c>
      <c r="D18" s="36">
        <v>0</v>
      </c>
      <c r="E18" s="36">
        <v>0</v>
      </c>
      <c r="F18" s="36">
        <v>0</v>
      </c>
      <c r="G18" s="36">
        <v>0</v>
      </c>
      <c r="H18" s="36">
        <v>850000</v>
      </c>
      <c r="I18" s="36">
        <f t="shared" si="0"/>
        <v>850000</v>
      </c>
    </row>
    <row r="19" spans="1:9" x14ac:dyDescent="0.25">
      <c r="A19" s="58" t="s">
        <v>400</v>
      </c>
      <c r="B19" s="21"/>
      <c r="C19" s="22"/>
      <c r="D19" s="56">
        <f t="shared" ref="D19:I19" si="1">SUM(D6:D18)</f>
        <v>12176000</v>
      </c>
      <c r="E19" s="56">
        <f t="shared" si="1"/>
        <v>11036745.6</v>
      </c>
      <c r="F19" s="56">
        <f t="shared" si="1"/>
        <v>14131963.940000001</v>
      </c>
      <c r="G19" s="56">
        <f t="shared" si="1"/>
        <v>19850591.329999998</v>
      </c>
      <c r="H19" s="56">
        <f t="shared" si="1"/>
        <v>28832879.129999999</v>
      </c>
      <c r="I19" s="56">
        <f t="shared" si="1"/>
        <v>86028180</v>
      </c>
    </row>
    <row r="20" spans="1:9" x14ac:dyDescent="0.25">
      <c r="B20" s="13"/>
      <c r="C20" s="13"/>
      <c r="D20" s="14"/>
      <c r="E20" s="12"/>
      <c r="F20" s="12"/>
      <c r="G20" s="12"/>
    </row>
    <row r="21" spans="1:9" x14ac:dyDescent="0.25">
      <c r="A21" s="11" t="s">
        <v>3</v>
      </c>
      <c r="B21" s="11"/>
      <c r="C21" s="9"/>
      <c r="D21" s="9"/>
    </row>
    <row r="22" spans="1:9" ht="15.75" customHeight="1" x14ac:dyDescent="0.25">
      <c r="A22" s="111" t="s">
        <v>4</v>
      </c>
      <c r="B22" s="111"/>
      <c r="C22" s="111"/>
      <c r="D22" s="111"/>
    </row>
    <row r="23" spans="1:9" x14ac:dyDescent="0.25">
      <c r="B23" s="9"/>
      <c r="C23" s="9"/>
      <c r="D23" s="8"/>
    </row>
    <row r="24" spans="1:9" ht="15.75" customHeight="1" x14ac:dyDescent="0.25">
      <c r="A24" s="113" t="s">
        <v>2</v>
      </c>
      <c r="B24" s="113"/>
      <c r="C24" s="113"/>
      <c r="D24" s="10"/>
    </row>
    <row r="25" spans="1:9" x14ac:dyDescent="0.25">
      <c r="A25" s="114" t="s">
        <v>5</v>
      </c>
      <c r="B25" s="114"/>
      <c r="C25" s="114"/>
      <c r="D25" s="10"/>
    </row>
    <row r="26" spans="1:9" x14ac:dyDescent="0.25">
      <c r="A26" s="114" t="s">
        <v>6</v>
      </c>
      <c r="B26" s="114"/>
      <c r="C26" s="114"/>
      <c r="D26" s="10"/>
    </row>
    <row r="27" spans="1:9" x14ac:dyDescent="0.25">
      <c r="A27" s="114" t="s">
        <v>7</v>
      </c>
      <c r="B27" s="114"/>
      <c r="C27" s="114"/>
      <c r="D27" s="10"/>
    </row>
    <row r="28" spans="1:9" x14ac:dyDescent="0.25">
      <c r="A28" s="114" t="s">
        <v>8</v>
      </c>
      <c r="B28" s="114"/>
      <c r="C28" s="114"/>
      <c r="D28" s="10"/>
    </row>
    <row r="30" spans="1:9" ht="15.75" customHeight="1" x14ac:dyDescent="0.25">
      <c r="A30" s="111" t="s">
        <v>17</v>
      </c>
      <c r="B30" s="111"/>
      <c r="C30" s="111"/>
      <c r="D30" s="111"/>
    </row>
  </sheetData>
  <mergeCells count="7">
    <mergeCell ref="A30:D30"/>
    <mergeCell ref="A22:D22"/>
    <mergeCell ref="A24:C24"/>
    <mergeCell ref="A25:C25"/>
    <mergeCell ref="A26:C26"/>
    <mergeCell ref="A27:C27"/>
    <mergeCell ref="A28:C28"/>
  </mergeCells>
  <pageMargins left="0.7" right="0.7" top="0.78740157499999996" bottom="0.78740157499999996" header="0.3" footer="0.3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B20" sqref="B20"/>
    </sheetView>
  </sheetViews>
  <sheetFormatPr defaultRowHeight="15.75" x14ac:dyDescent="0.25"/>
  <cols>
    <col min="1" max="1" width="20.5" customWidth="1"/>
    <col min="2" max="2" width="10.5" customWidth="1"/>
    <col min="3" max="3" width="30.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429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12" ht="30" x14ac:dyDescent="0.25">
      <c r="A6" s="64" t="s">
        <v>428</v>
      </c>
      <c r="B6" s="33" t="s">
        <v>415</v>
      </c>
      <c r="C6" s="33" t="s">
        <v>424</v>
      </c>
      <c r="D6" s="36">
        <v>1297858.22</v>
      </c>
      <c r="E6" s="100">
        <v>0</v>
      </c>
      <c r="F6" s="100">
        <v>0</v>
      </c>
      <c r="G6" s="100">
        <v>0</v>
      </c>
      <c r="H6" s="100">
        <v>0</v>
      </c>
      <c r="I6" s="36">
        <f>SUM(D6:H6)</f>
        <v>1297858.22</v>
      </c>
    </row>
    <row r="7" spans="1:12" ht="30" x14ac:dyDescent="0.25">
      <c r="A7" s="64" t="s">
        <v>428</v>
      </c>
      <c r="B7" s="33" t="s">
        <v>408</v>
      </c>
      <c r="C7" s="33" t="s">
        <v>418</v>
      </c>
      <c r="D7" s="36">
        <v>750000</v>
      </c>
      <c r="E7" s="100">
        <v>0</v>
      </c>
      <c r="F7" s="100">
        <v>0</v>
      </c>
      <c r="G7" s="100">
        <v>0</v>
      </c>
      <c r="H7" s="100">
        <v>0</v>
      </c>
      <c r="I7" s="36">
        <f t="shared" ref="I7:I17" si="0">SUM(D7:H7)</f>
        <v>750000</v>
      </c>
    </row>
    <row r="8" spans="1:12" ht="30" x14ac:dyDescent="0.25">
      <c r="A8" s="64" t="s">
        <v>428</v>
      </c>
      <c r="B8" s="33" t="s">
        <v>411</v>
      </c>
      <c r="C8" s="33" t="s">
        <v>420</v>
      </c>
      <c r="D8" s="36">
        <v>550000</v>
      </c>
      <c r="E8" s="100">
        <v>0</v>
      </c>
      <c r="F8" s="100">
        <v>0</v>
      </c>
      <c r="G8" s="100">
        <v>0</v>
      </c>
      <c r="H8" s="100">
        <v>0</v>
      </c>
      <c r="I8" s="36">
        <f t="shared" si="0"/>
        <v>550000</v>
      </c>
    </row>
    <row r="9" spans="1:12" ht="30" x14ac:dyDescent="0.25">
      <c r="A9" s="64" t="s">
        <v>428</v>
      </c>
      <c r="B9" s="33" t="s">
        <v>416</v>
      </c>
      <c r="C9" s="33" t="s">
        <v>425</v>
      </c>
      <c r="D9" s="36">
        <v>550000</v>
      </c>
      <c r="E9" s="100">
        <v>0</v>
      </c>
      <c r="F9" s="100">
        <v>0</v>
      </c>
      <c r="G9" s="100">
        <v>0</v>
      </c>
      <c r="H9" s="100">
        <v>0</v>
      </c>
      <c r="I9" s="36">
        <f t="shared" si="0"/>
        <v>550000</v>
      </c>
    </row>
    <row r="10" spans="1:12" ht="30" x14ac:dyDescent="0.25">
      <c r="A10" s="64" t="s">
        <v>428</v>
      </c>
      <c r="B10" s="33" t="s">
        <v>413</v>
      </c>
      <c r="C10" s="33" t="s">
        <v>422</v>
      </c>
      <c r="D10" s="36">
        <v>439808</v>
      </c>
      <c r="E10" s="100">
        <v>0</v>
      </c>
      <c r="F10" s="100">
        <v>0</v>
      </c>
      <c r="G10" s="100">
        <v>0</v>
      </c>
      <c r="H10" s="100">
        <v>0</v>
      </c>
      <c r="I10" s="36">
        <f t="shared" si="0"/>
        <v>439808</v>
      </c>
    </row>
    <row r="11" spans="1:12" ht="30" x14ac:dyDescent="0.25">
      <c r="A11" s="64" t="s">
        <v>428</v>
      </c>
      <c r="B11" s="33" t="s">
        <v>358</v>
      </c>
      <c r="C11" s="33" t="s">
        <v>427</v>
      </c>
      <c r="D11" s="36">
        <v>400000</v>
      </c>
      <c r="E11" s="100">
        <v>0</v>
      </c>
      <c r="F11" s="100">
        <v>0</v>
      </c>
      <c r="G11" s="100">
        <v>0</v>
      </c>
      <c r="H11" s="100">
        <v>0</v>
      </c>
      <c r="I11" s="36">
        <f t="shared" si="0"/>
        <v>400000</v>
      </c>
    </row>
    <row r="12" spans="1:12" ht="30" x14ac:dyDescent="0.25">
      <c r="A12" s="64" t="s">
        <v>428</v>
      </c>
      <c r="B12" s="33" t="s">
        <v>409</v>
      </c>
      <c r="C12" s="33" t="s">
        <v>33</v>
      </c>
      <c r="D12" s="36">
        <v>300000</v>
      </c>
      <c r="E12" s="100">
        <v>0</v>
      </c>
      <c r="F12" s="100">
        <v>0</v>
      </c>
      <c r="G12" s="100">
        <v>0</v>
      </c>
      <c r="H12" s="100">
        <v>0</v>
      </c>
      <c r="I12" s="36">
        <f t="shared" si="0"/>
        <v>300000</v>
      </c>
    </row>
    <row r="13" spans="1:12" ht="30" x14ac:dyDescent="0.25">
      <c r="A13" s="64" t="s">
        <v>428</v>
      </c>
      <c r="B13" s="33" t="s">
        <v>171</v>
      </c>
      <c r="C13" s="33" t="s">
        <v>172</v>
      </c>
      <c r="D13" s="36">
        <v>235000</v>
      </c>
      <c r="E13" s="100">
        <v>0</v>
      </c>
      <c r="F13" s="100">
        <v>0</v>
      </c>
      <c r="G13" s="100">
        <v>0</v>
      </c>
      <c r="H13" s="100">
        <v>0</v>
      </c>
      <c r="I13" s="36">
        <f t="shared" si="0"/>
        <v>235000</v>
      </c>
    </row>
    <row r="14" spans="1:12" ht="30" x14ac:dyDescent="0.25">
      <c r="A14" s="64" t="s">
        <v>428</v>
      </c>
      <c r="B14" s="33" t="s">
        <v>410</v>
      </c>
      <c r="C14" s="33" t="s">
        <v>419</v>
      </c>
      <c r="D14" s="36">
        <v>198440</v>
      </c>
      <c r="E14" s="100">
        <v>0</v>
      </c>
      <c r="F14" s="100">
        <v>0</v>
      </c>
      <c r="G14" s="100">
        <v>0</v>
      </c>
      <c r="H14" s="100">
        <v>0</v>
      </c>
      <c r="I14" s="36">
        <f t="shared" si="0"/>
        <v>198440</v>
      </c>
    </row>
    <row r="15" spans="1:12" ht="30" x14ac:dyDescent="0.25">
      <c r="A15" s="64" t="s">
        <v>428</v>
      </c>
      <c r="B15" s="33" t="s">
        <v>414</v>
      </c>
      <c r="C15" s="33" t="s">
        <v>423</v>
      </c>
      <c r="D15" s="36">
        <v>115542</v>
      </c>
      <c r="E15" s="100">
        <v>0</v>
      </c>
      <c r="F15" s="100">
        <v>0</v>
      </c>
      <c r="G15" s="100">
        <v>0</v>
      </c>
      <c r="H15" s="100">
        <v>0</v>
      </c>
      <c r="I15" s="36">
        <f t="shared" si="0"/>
        <v>115542</v>
      </c>
    </row>
    <row r="16" spans="1:12" ht="30" x14ac:dyDescent="0.25">
      <c r="A16" s="64" t="s">
        <v>428</v>
      </c>
      <c r="B16" s="33" t="s">
        <v>412</v>
      </c>
      <c r="C16" s="33" t="s">
        <v>421</v>
      </c>
      <c r="D16" s="36">
        <v>60100</v>
      </c>
      <c r="E16" s="100">
        <v>0</v>
      </c>
      <c r="F16" s="100">
        <v>0</v>
      </c>
      <c r="G16" s="100">
        <v>0</v>
      </c>
      <c r="H16" s="100">
        <v>0</v>
      </c>
      <c r="I16" s="36">
        <f t="shared" si="0"/>
        <v>60100</v>
      </c>
      <c r="L16" s="5"/>
    </row>
    <row r="17" spans="1:9" ht="30" x14ac:dyDescent="0.25">
      <c r="A17" s="64" t="s">
        <v>428</v>
      </c>
      <c r="B17" s="33" t="s">
        <v>417</v>
      </c>
      <c r="C17" s="33" t="s">
        <v>426</v>
      </c>
      <c r="D17" s="36">
        <v>52000</v>
      </c>
      <c r="E17" s="100">
        <v>0</v>
      </c>
      <c r="F17" s="100">
        <v>0</v>
      </c>
      <c r="G17" s="100">
        <v>0</v>
      </c>
      <c r="H17" s="100">
        <v>0</v>
      </c>
      <c r="I17" s="36">
        <f t="shared" si="0"/>
        <v>52000</v>
      </c>
    </row>
    <row r="18" spans="1:9" s="99" customFormat="1" x14ac:dyDescent="0.25">
      <c r="A18" s="58" t="s">
        <v>400</v>
      </c>
      <c r="B18" s="54"/>
      <c r="C18" s="55"/>
      <c r="D18" s="56">
        <f t="shared" ref="D18:I18" si="1">SUM(D6:D17)</f>
        <v>4948748.22</v>
      </c>
      <c r="E18" s="56">
        <f t="shared" si="1"/>
        <v>0</v>
      </c>
      <c r="F18" s="56">
        <f t="shared" si="1"/>
        <v>0</v>
      </c>
      <c r="G18" s="56">
        <f t="shared" si="1"/>
        <v>0</v>
      </c>
      <c r="H18" s="56">
        <f t="shared" si="1"/>
        <v>0</v>
      </c>
      <c r="I18" s="56">
        <f t="shared" si="1"/>
        <v>4948748.22</v>
      </c>
    </row>
    <row r="19" spans="1:9" x14ac:dyDescent="0.25">
      <c r="B19" s="13"/>
      <c r="C19" s="13"/>
      <c r="D19" s="14"/>
      <c r="E19" s="12"/>
      <c r="F19" s="12"/>
      <c r="G19" s="12"/>
    </row>
    <row r="20" spans="1:9" x14ac:dyDescent="0.25">
      <c r="A20" s="9" t="s">
        <v>3</v>
      </c>
      <c r="B20" s="11"/>
      <c r="C20" s="9"/>
      <c r="D20" s="9"/>
    </row>
    <row r="21" spans="1:9" x14ac:dyDescent="0.25">
      <c r="A21" s="9" t="s">
        <v>4</v>
      </c>
      <c r="B21" s="9"/>
      <c r="C21" s="9"/>
      <c r="D21" s="9"/>
      <c r="E21" s="115"/>
    </row>
    <row r="22" spans="1:9" x14ac:dyDescent="0.25">
      <c r="B22" s="9"/>
      <c r="C22" s="9"/>
      <c r="D22" s="8"/>
    </row>
    <row r="23" spans="1:9" ht="15.75" customHeight="1" x14ac:dyDescent="0.25">
      <c r="A23" s="113" t="s">
        <v>2</v>
      </c>
      <c r="B23" s="113"/>
      <c r="C23" s="113"/>
      <c r="D23" s="10"/>
    </row>
    <row r="24" spans="1:9" x14ac:dyDescent="0.25">
      <c r="A24" s="114" t="s">
        <v>5</v>
      </c>
      <c r="B24" s="114"/>
      <c r="C24" s="114"/>
      <c r="D24" s="10"/>
    </row>
    <row r="25" spans="1:9" x14ac:dyDescent="0.25">
      <c r="A25" s="114" t="s">
        <v>6</v>
      </c>
      <c r="B25" s="114"/>
      <c r="C25" s="114"/>
      <c r="D25" s="10"/>
    </row>
    <row r="26" spans="1:9" x14ac:dyDescent="0.25">
      <c r="A26" s="114" t="s">
        <v>7</v>
      </c>
      <c r="B26" s="114"/>
      <c r="C26" s="114"/>
      <c r="D26" s="10"/>
    </row>
    <row r="27" spans="1:9" x14ac:dyDescent="0.25">
      <c r="A27" s="114" t="s">
        <v>8</v>
      </c>
      <c r="B27" s="114"/>
      <c r="C27" s="114"/>
      <c r="D27" s="10"/>
    </row>
    <row r="29" spans="1:9" ht="15.75" customHeight="1" x14ac:dyDescent="0.25">
      <c r="A29" s="111" t="s">
        <v>17</v>
      </c>
      <c r="B29" s="111"/>
      <c r="C29" s="111"/>
      <c r="D29" s="111"/>
    </row>
  </sheetData>
  <mergeCells count="6">
    <mergeCell ref="A29:D29"/>
    <mergeCell ref="A23:C23"/>
    <mergeCell ref="A24:C24"/>
    <mergeCell ref="A25:C25"/>
    <mergeCell ref="A26:C26"/>
    <mergeCell ref="A27:C27"/>
  </mergeCells>
  <pageMargins left="0.70866141732283472" right="0.70866141732283472" top="0.78740157480314965" bottom="0.78740157480314965" header="0.31496062992125984" footer="0.31496062992125984"/>
  <pageSetup paperSize="9" scale="80" fitToWidth="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J24" sqref="J24"/>
    </sheetView>
  </sheetViews>
  <sheetFormatPr defaultRowHeight="15.75" x14ac:dyDescent="0.25"/>
  <cols>
    <col min="1" max="1" width="25.12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433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ht="33" customHeight="1" x14ac:dyDescent="0.25">
      <c r="A6" s="101" t="s">
        <v>431</v>
      </c>
      <c r="B6" s="15">
        <v>63113074</v>
      </c>
      <c r="C6" s="2" t="s">
        <v>430</v>
      </c>
      <c r="D6" s="1">
        <v>0</v>
      </c>
      <c r="E6" s="33">
        <v>0</v>
      </c>
      <c r="F6" s="33">
        <v>0</v>
      </c>
      <c r="G6" s="98">
        <v>0</v>
      </c>
      <c r="H6" s="36">
        <v>759228.4</v>
      </c>
      <c r="I6" s="36">
        <f>SUM(D6:H6)</f>
        <v>759228.4</v>
      </c>
    </row>
    <row r="7" spans="1:9" s="63" customFormat="1" ht="15" x14ac:dyDescent="0.25">
      <c r="A7" s="58" t="s">
        <v>400</v>
      </c>
      <c r="B7" s="54"/>
      <c r="C7" s="55"/>
      <c r="D7" s="56">
        <f t="shared" ref="D7:I7" si="0">SUM(D6:D6)</f>
        <v>0</v>
      </c>
      <c r="E7" s="56">
        <f t="shared" si="0"/>
        <v>0</v>
      </c>
      <c r="F7" s="56">
        <f t="shared" si="0"/>
        <v>0</v>
      </c>
      <c r="G7" s="56">
        <f t="shared" si="0"/>
        <v>0</v>
      </c>
      <c r="H7" s="56">
        <f t="shared" si="0"/>
        <v>759228.4</v>
      </c>
      <c r="I7" s="56">
        <f t="shared" si="0"/>
        <v>759228.4</v>
      </c>
    </row>
    <row r="8" spans="1:9" x14ac:dyDescent="0.25">
      <c r="B8" s="13"/>
      <c r="C8" s="13"/>
      <c r="D8" s="14"/>
      <c r="E8" s="12"/>
      <c r="F8" s="12"/>
      <c r="G8" s="12"/>
    </row>
    <row r="9" spans="1:9" x14ac:dyDescent="0.25">
      <c r="A9" s="11" t="s">
        <v>3</v>
      </c>
      <c r="B9" s="11"/>
      <c r="C9" s="9"/>
      <c r="D9" s="9"/>
    </row>
    <row r="10" spans="1:9" ht="15.75" customHeight="1" x14ac:dyDescent="0.25">
      <c r="A10" s="111" t="s">
        <v>4</v>
      </c>
      <c r="B10" s="111"/>
      <c r="C10" s="111"/>
      <c r="D10" s="111"/>
    </row>
    <row r="11" spans="1:9" x14ac:dyDescent="0.25">
      <c r="B11" s="9"/>
      <c r="C11" s="9"/>
      <c r="D11" s="8"/>
    </row>
    <row r="12" spans="1:9" ht="15.75" customHeight="1" x14ac:dyDescent="0.25">
      <c r="A12" s="113" t="s">
        <v>2</v>
      </c>
      <c r="B12" s="113"/>
      <c r="C12" s="113"/>
      <c r="D12" s="10"/>
    </row>
    <row r="13" spans="1:9" x14ac:dyDescent="0.25">
      <c r="A13" s="114" t="s">
        <v>5</v>
      </c>
      <c r="B13" s="114"/>
      <c r="C13" s="114"/>
      <c r="D13" s="10"/>
    </row>
    <row r="14" spans="1:9" x14ac:dyDescent="0.25">
      <c r="A14" s="114" t="s">
        <v>6</v>
      </c>
      <c r="B14" s="114"/>
      <c r="C14" s="114"/>
      <c r="D14" s="10"/>
    </row>
    <row r="15" spans="1:9" x14ac:dyDescent="0.25">
      <c r="A15" s="114" t="s">
        <v>7</v>
      </c>
      <c r="B15" s="114"/>
      <c r="C15" s="114"/>
      <c r="D15" s="10"/>
    </row>
    <row r="16" spans="1:9" x14ac:dyDescent="0.25">
      <c r="A16" s="114" t="s">
        <v>8</v>
      </c>
      <c r="B16" s="114"/>
      <c r="C16" s="114"/>
      <c r="D16" s="10"/>
    </row>
    <row r="18" spans="1:4" ht="15.75" customHeight="1" x14ac:dyDescent="0.25">
      <c r="A18" s="111" t="s">
        <v>17</v>
      </c>
      <c r="B18" s="111"/>
      <c r="C18" s="111"/>
      <c r="D18" s="111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F28" sqref="F28"/>
    </sheetView>
  </sheetViews>
  <sheetFormatPr defaultRowHeight="15.75" x14ac:dyDescent="0.25"/>
  <cols>
    <col min="1" max="1" width="22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ht="60" x14ac:dyDescent="0.25">
      <c r="A6" s="87" t="s">
        <v>100</v>
      </c>
      <c r="B6" s="72">
        <v>63835355</v>
      </c>
      <c r="C6" s="66" t="s">
        <v>82</v>
      </c>
      <c r="D6" s="67">
        <v>0</v>
      </c>
      <c r="E6" s="67">
        <v>0</v>
      </c>
      <c r="F6" s="68">
        <v>0</v>
      </c>
      <c r="G6" s="88">
        <v>2915761.84</v>
      </c>
      <c r="H6" s="89">
        <v>21489563.140000001</v>
      </c>
      <c r="I6" s="70">
        <f t="shared" ref="I6" si="0">SUM(D6:H6)</f>
        <v>24405324.98</v>
      </c>
    </row>
    <row r="7" spans="1:9" s="63" customFormat="1" ht="15" x14ac:dyDescent="0.25">
      <c r="A7" s="58" t="s">
        <v>400</v>
      </c>
      <c r="B7" s="54"/>
      <c r="C7" s="55"/>
      <c r="D7" s="56">
        <f t="shared" ref="D7:I7" si="1">SUM(D6:D6)</f>
        <v>0</v>
      </c>
      <c r="E7" s="56">
        <f t="shared" si="1"/>
        <v>0</v>
      </c>
      <c r="F7" s="56">
        <f t="shared" si="1"/>
        <v>0</v>
      </c>
      <c r="G7" s="56">
        <f t="shared" si="1"/>
        <v>2915761.84</v>
      </c>
      <c r="H7" s="56">
        <f t="shared" si="1"/>
        <v>21489563.140000001</v>
      </c>
      <c r="I7" s="56">
        <f t="shared" si="1"/>
        <v>24405324.98</v>
      </c>
    </row>
    <row r="8" spans="1:9" x14ac:dyDescent="0.25">
      <c r="B8" s="13"/>
      <c r="C8" s="13"/>
      <c r="D8" s="14"/>
      <c r="E8" s="12"/>
      <c r="F8" s="12"/>
      <c r="G8" s="12"/>
    </row>
    <row r="9" spans="1:9" x14ac:dyDescent="0.25">
      <c r="A9" s="11" t="s">
        <v>3</v>
      </c>
      <c r="B9" s="11"/>
      <c r="C9" s="9"/>
      <c r="D9" s="9"/>
    </row>
    <row r="10" spans="1:9" ht="15.75" customHeight="1" x14ac:dyDescent="0.25">
      <c r="A10" s="111" t="s">
        <v>4</v>
      </c>
      <c r="B10" s="111"/>
      <c r="C10" s="111"/>
      <c r="D10" s="111"/>
    </row>
    <row r="11" spans="1:9" x14ac:dyDescent="0.25">
      <c r="B11" s="9"/>
      <c r="C11" s="9"/>
      <c r="D11" s="8"/>
    </row>
    <row r="12" spans="1:9" ht="15.75" customHeight="1" x14ac:dyDescent="0.25">
      <c r="A12" s="113" t="s">
        <v>2</v>
      </c>
      <c r="B12" s="113"/>
      <c r="C12" s="113"/>
      <c r="D12" s="10"/>
    </row>
    <row r="13" spans="1:9" x14ac:dyDescent="0.25">
      <c r="A13" s="114" t="s">
        <v>5</v>
      </c>
      <c r="B13" s="114"/>
      <c r="C13" s="114"/>
      <c r="D13" s="10"/>
    </row>
    <row r="14" spans="1:9" x14ac:dyDescent="0.25">
      <c r="A14" s="114" t="s">
        <v>6</v>
      </c>
      <c r="B14" s="114"/>
      <c r="C14" s="114"/>
      <c r="D14" s="10"/>
    </row>
    <row r="15" spans="1:9" x14ac:dyDescent="0.25">
      <c r="A15" s="114" t="s">
        <v>7</v>
      </c>
      <c r="B15" s="114"/>
      <c r="C15" s="114"/>
      <c r="D15" s="10"/>
    </row>
    <row r="16" spans="1:9" x14ac:dyDescent="0.25">
      <c r="A16" s="114" t="s">
        <v>8</v>
      </c>
      <c r="B16" s="114"/>
      <c r="C16" s="114"/>
      <c r="D16" s="10"/>
    </row>
    <row r="18" spans="1:4" ht="15.75" customHeight="1" x14ac:dyDescent="0.25">
      <c r="A18" s="111" t="s">
        <v>17</v>
      </c>
      <c r="B18" s="111"/>
      <c r="C18" s="111"/>
      <c r="D18" s="111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15"/>
  <sheetViews>
    <sheetView workbookViewId="0">
      <selection activeCell="C4" sqref="C4:E15"/>
    </sheetView>
  </sheetViews>
  <sheetFormatPr defaultRowHeight="15.75" x14ac:dyDescent="0.25"/>
  <cols>
    <col min="4" max="4" width="21.75" customWidth="1"/>
    <col min="5" max="5" width="21.5" customWidth="1"/>
  </cols>
  <sheetData>
    <row r="4" spans="3:5" x14ac:dyDescent="0.25">
      <c r="C4" s="33" t="s">
        <v>415</v>
      </c>
      <c r="D4" s="33" t="s">
        <v>424</v>
      </c>
      <c r="E4" s="36">
        <v>1297858.22</v>
      </c>
    </row>
    <row r="5" spans="3:5" x14ac:dyDescent="0.25">
      <c r="C5" s="33" t="s">
        <v>408</v>
      </c>
      <c r="D5" s="33" t="s">
        <v>418</v>
      </c>
      <c r="E5" s="36">
        <v>750000</v>
      </c>
    </row>
    <row r="6" spans="3:5" x14ac:dyDescent="0.25">
      <c r="C6" s="33" t="s">
        <v>411</v>
      </c>
      <c r="D6" s="33" t="s">
        <v>420</v>
      </c>
      <c r="E6" s="36">
        <v>550000</v>
      </c>
    </row>
    <row r="7" spans="3:5" x14ac:dyDescent="0.25">
      <c r="C7" s="33" t="s">
        <v>416</v>
      </c>
      <c r="D7" s="33" t="s">
        <v>425</v>
      </c>
      <c r="E7" s="36">
        <v>550000</v>
      </c>
    </row>
    <row r="8" spans="3:5" x14ac:dyDescent="0.25">
      <c r="C8" s="33" t="s">
        <v>413</v>
      </c>
      <c r="D8" s="33" t="s">
        <v>422</v>
      </c>
      <c r="E8" s="36">
        <v>439808</v>
      </c>
    </row>
    <row r="9" spans="3:5" x14ac:dyDescent="0.25">
      <c r="C9" s="33" t="s">
        <v>358</v>
      </c>
      <c r="D9" s="33" t="s">
        <v>427</v>
      </c>
      <c r="E9" s="36">
        <v>400000</v>
      </c>
    </row>
    <row r="10" spans="3:5" x14ac:dyDescent="0.25">
      <c r="C10" s="33" t="s">
        <v>409</v>
      </c>
      <c r="D10" s="33" t="s">
        <v>33</v>
      </c>
      <c r="E10" s="36">
        <v>300000</v>
      </c>
    </row>
    <row r="11" spans="3:5" x14ac:dyDescent="0.25">
      <c r="C11" s="33" t="s">
        <v>171</v>
      </c>
      <c r="D11" s="33" t="s">
        <v>172</v>
      </c>
      <c r="E11" s="36">
        <v>235000</v>
      </c>
    </row>
    <row r="12" spans="3:5" x14ac:dyDescent="0.25">
      <c r="C12" s="33" t="s">
        <v>410</v>
      </c>
      <c r="D12" s="33" t="s">
        <v>419</v>
      </c>
      <c r="E12" s="36">
        <v>198440</v>
      </c>
    </row>
    <row r="13" spans="3:5" x14ac:dyDescent="0.25">
      <c r="C13" s="33" t="s">
        <v>414</v>
      </c>
      <c r="D13" s="33" t="s">
        <v>423</v>
      </c>
      <c r="E13" s="36">
        <v>115542</v>
      </c>
    </row>
    <row r="14" spans="3:5" x14ac:dyDescent="0.25">
      <c r="C14" s="33" t="s">
        <v>412</v>
      </c>
      <c r="D14" s="33" t="s">
        <v>421</v>
      </c>
      <c r="E14" s="36">
        <v>60100</v>
      </c>
    </row>
    <row r="15" spans="3:5" x14ac:dyDescent="0.25">
      <c r="C15" s="33" t="s">
        <v>417</v>
      </c>
      <c r="D15" s="33" t="s">
        <v>426</v>
      </c>
      <c r="E15" s="36">
        <v>52000</v>
      </c>
    </row>
  </sheetData>
  <sortState ref="C5:E15">
    <sortCondition descending="1" ref="E5:E15"/>
  </sortState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zoomScaleNormal="100" workbookViewId="0"/>
  </sheetViews>
  <sheetFormatPr defaultRowHeight="15.75" x14ac:dyDescent="0.25"/>
  <cols>
    <col min="1" max="1" width="20.5" customWidth="1"/>
    <col min="2" max="2" width="10.5" customWidth="1"/>
    <col min="3" max="3" width="46.5" customWidth="1"/>
    <col min="4" max="4" width="16.375" customWidth="1"/>
    <col min="5" max="9" width="13.125" customWidth="1"/>
  </cols>
  <sheetData>
    <row r="1" spans="1:9" x14ac:dyDescent="0.25">
      <c r="A1" t="s">
        <v>401</v>
      </c>
    </row>
    <row r="3" spans="1:9" ht="37.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x14ac:dyDescent="0.25">
      <c r="A6" s="57" t="s">
        <v>19</v>
      </c>
      <c r="B6" s="24">
        <v>69343951</v>
      </c>
      <c r="C6" s="2" t="s">
        <v>20</v>
      </c>
      <c r="D6" s="1">
        <v>1584364</v>
      </c>
      <c r="E6" s="1">
        <v>2751923</v>
      </c>
      <c r="F6" s="1">
        <v>3758523</v>
      </c>
      <c r="G6" s="1">
        <v>7868640</v>
      </c>
      <c r="H6" s="1">
        <v>7679888</v>
      </c>
      <c r="I6" s="36">
        <f t="shared" ref="I6:I29" si="0">SUM(D6:H6)</f>
        <v>23643338</v>
      </c>
    </row>
    <row r="7" spans="1:9" x14ac:dyDescent="0.25">
      <c r="A7" s="57" t="s">
        <v>19</v>
      </c>
      <c r="B7" s="24">
        <v>26548216</v>
      </c>
      <c r="C7" s="2" t="s">
        <v>24</v>
      </c>
      <c r="D7" s="1">
        <v>1132460</v>
      </c>
      <c r="E7" s="1">
        <v>1135490</v>
      </c>
      <c r="F7" s="1">
        <v>1354533</v>
      </c>
      <c r="G7" s="1">
        <v>467000</v>
      </c>
      <c r="H7" s="1">
        <v>550000</v>
      </c>
      <c r="I7" s="36">
        <f t="shared" si="0"/>
        <v>4639483</v>
      </c>
    </row>
    <row r="8" spans="1:9" x14ac:dyDescent="0.25">
      <c r="A8" s="57" t="s">
        <v>19</v>
      </c>
      <c r="B8" s="24">
        <v>67362621</v>
      </c>
      <c r="C8" s="2" t="s">
        <v>21</v>
      </c>
      <c r="D8" s="1">
        <v>736000</v>
      </c>
      <c r="E8" s="1">
        <v>1023000</v>
      </c>
      <c r="F8" s="1">
        <v>1587000</v>
      </c>
      <c r="G8" s="1">
        <v>1874000</v>
      </c>
      <c r="H8" s="1">
        <v>2209000</v>
      </c>
      <c r="I8" s="36">
        <f t="shared" si="0"/>
        <v>7429000</v>
      </c>
    </row>
    <row r="9" spans="1:9" x14ac:dyDescent="0.25">
      <c r="A9" s="57" t="s">
        <v>19</v>
      </c>
      <c r="B9" s="24">
        <v>42197449</v>
      </c>
      <c r="C9" s="2" t="s">
        <v>29</v>
      </c>
      <c r="D9" s="1">
        <v>688000</v>
      </c>
      <c r="E9" s="1">
        <v>755000</v>
      </c>
      <c r="F9" s="1">
        <v>901000</v>
      </c>
      <c r="G9" s="1">
        <v>529000</v>
      </c>
      <c r="H9" s="1">
        <v>819000</v>
      </c>
      <c r="I9" s="36">
        <f t="shared" si="0"/>
        <v>3692000</v>
      </c>
    </row>
    <row r="10" spans="1:9" x14ac:dyDescent="0.25">
      <c r="A10" s="57" t="s">
        <v>19</v>
      </c>
      <c r="B10" s="24">
        <v>67365264</v>
      </c>
      <c r="C10" s="2" t="s">
        <v>25</v>
      </c>
      <c r="D10" s="1">
        <v>560000</v>
      </c>
      <c r="E10" s="1"/>
      <c r="F10" s="1"/>
      <c r="G10" s="1"/>
      <c r="H10" s="1"/>
      <c r="I10" s="36">
        <f t="shared" si="0"/>
        <v>560000</v>
      </c>
    </row>
    <row r="11" spans="1:9" x14ac:dyDescent="0.25">
      <c r="A11" s="57" t="s">
        <v>19</v>
      </c>
      <c r="B11" s="24">
        <v>44990260</v>
      </c>
      <c r="C11" s="2" t="s">
        <v>28</v>
      </c>
      <c r="D11" s="1">
        <v>491900</v>
      </c>
      <c r="E11" s="1">
        <v>452000</v>
      </c>
      <c r="F11" s="1">
        <v>809033</v>
      </c>
      <c r="G11" s="1">
        <v>718561.48</v>
      </c>
      <c r="H11" s="1">
        <v>696650</v>
      </c>
      <c r="I11" s="36">
        <f t="shared" si="0"/>
        <v>3168144.48</v>
      </c>
    </row>
    <row r="12" spans="1:9" x14ac:dyDescent="0.25">
      <c r="A12" s="57" t="s">
        <v>19</v>
      </c>
      <c r="B12" s="24">
        <v>70100969</v>
      </c>
      <c r="C12" s="2" t="s">
        <v>31</v>
      </c>
      <c r="D12" s="1">
        <v>486990</v>
      </c>
      <c r="E12" s="1">
        <v>750610</v>
      </c>
      <c r="F12" s="1">
        <v>830060</v>
      </c>
      <c r="G12" s="1">
        <v>906087</v>
      </c>
      <c r="H12" s="1">
        <v>927654</v>
      </c>
      <c r="I12" s="36">
        <f t="shared" si="0"/>
        <v>3901401</v>
      </c>
    </row>
    <row r="13" spans="1:9" x14ac:dyDescent="0.25">
      <c r="A13" s="57" t="s">
        <v>19</v>
      </c>
      <c r="B13" s="24">
        <v>26631997</v>
      </c>
      <c r="C13" s="2" t="s">
        <v>22</v>
      </c>
      <c r="D13" s="1">
        <v>395000</v>
      </c>
      <c r="E13" s="1">
        <v>232000</v>
      </c>
      <c r="F13" s="1">
        <v>450000</v>
      </c>
      <c r="G13" s="1">
        <v>1259000</v>
      </c>
      <c r="H13" s="1">
        <v>561000</v>
      </c>
      <c r="I13" s="36">
        <f t="shared" si="0"/>
        <v>2897000</v>
      </c>
    </row>
    <row r="14" spans="1:9" x14ac:dyDescent="0.25">
      <c r="A14" s="57" t="s">
        <v>19</v>
      </c>
      <c r="B14" s="24">
        <v>43873499</v>
      </c>
      <c r="C14" s="2" t="s">
        <v>27</v>
      </c>
      <c r="D14" s="1">
        <v>339000</v>
      </c>
      <c r="E14" s="1">
        <v>747000</v>
      </c>
      <c r="F14" s="1">
        <v>744600</v>
      </c>
      <c r="G14" s="1">
        <v>1258300</v>
      </c>
      <c r="H14" s="1">
        <v>2049600</v>
      </c>
      <c r="I14" s="36">
        <f t="shared" si="0"/>
        <v>5138500</v>
      </c>
    </row>
    <row r="15" spans="1:9" x14ac:dyDescent="0.25">
      <c r="A15" s="57" t="s">
        <v>19</v>
      </c>
      <c r="B15" s="24">
        <v>26650525</v>
      </c>
      <c r="C15" s="2" t="s">
        <v>26</v>
      </c>
      <c r="D15" s="1">
        <v>233086</v>
      </c>
      <c r="E15" s="1"/>
      <c r="F15" s="1"/>
      <c r="G15" s="1"/>
      <c r="H15" s="1"/>
      <c r="I15" s="36">
        <f t="shared" si="0"/>
        <v>233086</v>
      </c>
    </row>
    <row r="16" spans="1:9" x14ac:dyDescent="0.25">
      <c r="A16" s="57" t="s">
        <v>19</v>
      </c>
      <c r="B16" s="24">
        <v>67441441</v>
      </c>
      <c r="C16" s="2" t="s">
        <v>23</v>
      </c>
      <c r="D16" s="1">
        <v>199438</v>
      </c>
      <c r="E16" s="1">
        <v>212187</v>
      </c>
      <c r="F16" s="1">
        <v>250000</v>
      </c>
      <c r="G16" s="1">
        <v>281000</v>
      </c>
      <c r="H16" s="1">
        <v>310000</v>
      </c>
      <c r="I16" s="36">
        <f t="shared" si="0"/>
        <v>1252625</v>
      </c>
    </row>
    <row r="17" spans="1:9" x14ac:dyDescent="0.25">
      <c r="A17" s="57" t="s">
        <v>19</v>
      </c>
      <c r="B17" s="24">
        <v>45018316</v>
      </c>
      <c r="C17" s="2" t="s">
        <v>30</v>
      </c>
      <c r="D17" s="1">
        <v>71000</v>
      </c>
      <c r="E17" s="1">
        <v>207000</v>
      </c>
      <c r="F17" s="1">
        <v>200600</v>
      </c>
      <c r="G17" s="1">
        <v>219000</v>
      </c>
      <c r="H17" s="1">
        <v>240000</v>
      </c>
      <c r="I17" s="36">
        <f t="shared" si="0"/>
        <v>937600</v>
      </c>
    </row>
    <row r="18" spans="1:9" x14ac:dyDescent="0.25">
      <c r="A18" s="57" t="s">
        <v>19</v>
      </c>
      <c r="B18" s="24">
        <v>22666516</v>
      </c>
      <c r="C18" s="2" t="s">
        <v>32</v>
      </c>
      <c r="D18" s="1"/>
      <c r="E18" s="1">
        <v>485100</v>
      </c>
      <c r="F18" s="1"/>
      <c r="G18" s="1"/>
      <c r="H18" s="1"/>
      <c r="I18" s="36">
        <f t="shared" si="0"/>
        <v>485100</v>
      </c>
    </row>
    <row r="19" spans="1:9" x14ac:dyDescent="0.25">
      <c r="A19" s="57" t="s">
        <v>19</v>
      </c>
      <c r="B19" s="24">
        <v>25755277</v>
      </c>
      <c r="C19" s="2" t="s">
        <v>33</v>
      </c>
      <c r="D19" s="1"/>
      <c r="E19" s="1">
        <v>671510</v>
      </c>
      <c r="F19" s="1"/>
      <c r="G19" s="1">
        <v>552580</v>
      </c>
      <c r="H19" s="1">
        <v>633418</v>
      </c>
      <c r="I19" s="36">
        <f t="shared" si="0"/>
        <v>1857508</v>
      </c>
    </row>
    <row r="20" spans="1:9" x14ac:dyDescent="0.25">
      <c r="A20" s="57" t="s">
        <v>19</v>
      </c>
      <c r="B20" s="24" t="s">
        <v>35</v>
      </c>
      <c r="C20" s="2" t="s">
        <v>34</v>
      </c>
      <c r="D20" s="1"/>
      <c r="E20" s="1">
        <v>392180</v>
      </c>
      <c r="F20" s="1">
        <v>500494</v>
      </c>
      <c r="G20" s="1">
        <v>481922</v>
      </c>
      <c r="H20" s="1">
        <v>603099</v>
      </c>
      <c r="I20" s="36">
        <f t="shared" si="0"/>
        <v>1977695</v>
      </c>
    </row>
    <row r="21" spans="1:9" x14ac:dyDescent="0.25">
      <c r="A21" s="57" t="s">
        <v>19</v>
      </c>
      <c r="B21" s="24" t="s">
        <v>37</v>
      </c>
      <c r="C21" s="2" t="s">
        <v>36</v>
      </c>
      <c r="D21" s="1"/>
      <c r="E21" s="1">
        <v>185000</v>
      </c>
      <c r="F21" s="1"/>
      <c r="G21" s="1"/>
      <c r="H21" s="1"/>
      <c r="I21" s="36">
        <f t="shared" si="0"/>
        <v>185000</v>
      </c>
    </row>
    <row r="22" spans="1:9" x14ac:dyDescent="0.25">
      <c r="A22" s="57" t="s">
        <v>19</v>
      </c>
      <c r="B22" s="24">
        <v>22837558</v>
      </c>
      <c r="C22" s="2" t="s">
        <v>38</v>
      </c>
      <c r="D22" s="1"/>
      <c r="E22" s="1"/>
      <c r="F22" s="1">
        <v>291000</v>
      </c>
      <c r="G22" s="1"/>
      <c r="H22" s="1">
        <v>273980</v>
      </c>
      <c r="I22" s="36">
        <f t="shared" si="0"/>
        <v>564980</v>
      </c>
    </row>
    <row r="23" spans="1:9" x14ac:dyDescent="0.25">
      <c r="A23" s="57" t="s">
        <v>19</v>
      </c>
      <c r="B23" s="24">
        <v>27060136</v>
      </c>
      <c r="C23" s="2" t="s">
        <v>39</v>
      </c>
      <c r="D23" s="1"/>
      <c r="E23" s="1"/>
      <c r="F23" s="1">
        <v>583200</v>
      </c>
      <c r="G23" s="1"/>
      <c r="H23" s="1"/>
      <c r="I23" s="36">
        <f t="shared" si="0"/>
        <v>583200</v>
      </c>
    </row>
    <row r="24" spans="1:9" x14ac:dyDescent="0.25">
      <c r="A24" s="57" t="s">
        <v>19</v>
      </c>
      <c r="B24" s="24" t="s">
        <v>41</v>
      </c>
      <c r="C24" s="2" t="s">
        <v>40</v>
      </c>
      <c r="D24" s="1"/>
      <c r="E24" s="1"/>
      <c r="F24" s="1">
        <v>232400</v>
      </c>
      <c r="G24" s="1">
        <v>248500</v>
      </c>
      <c r="H24" s="1">
        <v>276500</v>
      </c>
      <c r="I24" s="36">
        <f t="shared" si="0"/>
        <v>757400</v>
      </c>
    </row>
    <row r="25" spans="1:9" x14ac:dyDescent="0.25">
      <c r="A25" s="57" t="s">
        <v>19</v>
      </c>
      <c r="B25" s="24" t="s">
        <v>42</v>
      </c>
      <c r="C25" s="2" t="s">
        <v>43</v>
      </c>
      <c r="D25" s="1"/>
      <c r="E25" s="1"/>
      <c r="F25" s="33"/>
      <c r="G25" s="1">
        <v>144000</v>
      </c>
      <c r="H25" s="1"/>
      <c r="I25" s="36">
        <f t="shared" si="0"/>
        <v>144000</v>
      </c>
    </row>
    <row r="26" spans="1:9" x14ac:dyDescent="0.25">
      <c r="A26" s="57" t="s">
        <v>19</v>
      </c>
      <c r="B26" s="24" t="s">
        <v>45</v>
      </c>
      <c r="C26" s="2" t="s">
        <v>44</v>
      </c>
      <c r="D26" s="1"/>
      <c r="E26" s="1"/>
      <c r="F26" s="33"/>
      <c r="G26" s="1">
        <v>859581</v>
      </c>
      <c r="H26" s="1"/>
      <c r="I26" s="36">
        <f t="shared" si="0"/>
        <v>859581</v>
      </c>
    </row>
    <row r="27" spans="1:9" x14ac:dyDescent="0.25">
      <c r="A27" s="57" t="s">
        <v>19</v>
      </c>
      <c r="B27" s="24">
        <v>24228320</v>
      </c>
      <c r="C27" s="2" t="s">
        <v>46</v>
      </c>
      <c r="D27" s="1"/>
      <c r="E27" s="1"/>
      <c r="F27" s="33"/>
      <c r="G27" s="1">
        <v>780676</v>
      </c>
      <c r="H27" s="1">
        <v>1013425</v>
      </c>
      <c r="I27" s="36">
        <f t="shared" si="0"/>
        <v>1794101</v>
      </c>
    </row>
    <row r="28" spans="1:9" x14ac:dyDescent="0.25">
      <c r="A28" s="57" t="s">
        <v>19</v>
      </c>
      <c r="B28" s="24" t="s">
        <v>47</v>
      </c>
      <c r="C28" s="2" t="s">
        <v>48</v>
      </c>
      <c r="D28" s="1"/>
      <c r="E28" s="1"/>
      <c r="F28" s="33"/>
      <c r="G28" s="1">
        <v>616875</v>
      </c>
      <c r="H28" s="1"/>
      <c r="I28" s="36">
        <f t="shared" si="0"/>
        <v>616875</v>
      </c>
    </row>
    <row r="29" spans="1:9" x14ac:dyDescent="0.25">
      <c r="A29" s="57" t="s">
        <v>19</v>
      </c>
      <c r="B29" s="24" t="s">
        <v>50</v>
      </c>
      <c r="C29" s="2" t="s">
        <v>49</v>
      </c>
      <c r="D29" s="1"/>
      <c r="E29" s="1"/>
      <c r="F29" s="33"/>
      <c r="G29" s="1">
        <v>290000</v>
      </c>
      <c r="H29" s="1"/>
      <c r="I29" s="36">
        <f t="shared" si="0"/>
        <v>290000</v>
      </c>
    </row>
    <row r="30" spans="1:9" x14ac:dyDescent="0.25">
      <c r="A30" s="58" t="s">
        <v>400</v>
      </c>
      <c r="B30" s="54"/>
      <c r="C30" s="55"/>
      <c r="D30" s="56">
        <f t="shared" ref="D30:I30" si="1">SUM(D6:D29)</f>
        <v>6917238</v>
      </c>
      <c r="E30" s="56">
        <f t="shared" si="1"/>
        <v>10000000</v>
      </c>
      <c r="F30" s="56">
        <f t="shared" si="1"/>
        <v>12492443</v>
      </c>
      <c r="G30" s="56">
        <f t="shared" si="1"/>
        <v>19354722.48</v>
      </c>
      <c r="H30" s="56">
        <f t="shared" si="1"/>
        <v>18843214</v>
      </c>
      <c r="I30" s="56">
        <f t="shared" si="1"/>
        <v>67607617.479999989</v>
      </c>
    </row>
    <row r="31" spans="1:9" x14ac:dyDescent="0.25">
      <c r="B31" s="13"/>
      <c r="C31" s="13"/>
      <c r="D31" s="14"/>
      <c r="E31" s="12"/>
      <c r="F31" s="12"/>
      <c r="G31" s="12"/>
    </row>
    <row r="32" spans="1:9" x14ac:dyDescent="0.25">
      <c r="A32" s="11" t="s">
        <v>3</v>
      </c>
      <c r="B32" s="11"/>
      <c r="C32" s="9"/>
      <c r="D32" s="9"/>
    </row>
    <row r="33" spans="1:4" ht="15.75" customHeight="1" x14ac:dyDescent="0.25">
      <c r="A33" s="111" t="s">
        <v>4</v>
      </c>
      <c r="B33" s="111"/>
      <c r="C33" s="111"/>
      <c r="D33" s="111"/>
    </row>
    <row r="34" spans="1:4" x14ac:dyDescent="0.25">
      <c r="B34" s="9"/>
      <c r="C34" s="9"/>
      <c r="D34" s="8"/>
    </row>
    <row r="35" spans="1:4" ht="15.75" customHeight="1" x14ac:dyDescent="0.25">
      <c r="A35" s="113" t="s">
        <v>2</v>
      </c>
      <c r="B35" s="113"/>
      <c r="C35" s="113"/>
      <c r="D35" s="10"/>
    </row>
    <row r="36" spans="1:4" x14ac:dyDescent="0.25">
      <c r="A36" s="114" t="s">
        <v>5</v>
      </c>
      <c r="B36" s="114"/>
      <c r="C36" s="114"/>
      <c r="D36" s="10"/>
    </row>
    <row r="37" spans="1:4" x14ac:dyDescent="0.25">
      <c r="A37" s="114" t="s">
        <v>6</v>
      </c>
      <c r="B37" s="114"/>
      <c r="C37" s="114"/>
      <c r="D37" s="10"/>
    </row>
    <row r="38" spans="1:4" x14ac:dyDescent="0.25">
      <c r="A38" s="114" t="s">
        <v>7</v>
      </c>
      <c r="B38" s="114"/>
      <c r="C38" s="114"/>
      <c r="D38" s="10"/>
    </row>
    <row r="39" spans="1:4" x14ac:dyDescent="0.25">
      <c r="A39" s="114" t="s">
        <v>8</v>
      </c>
      <c r="B39" s="114"/>
      <c r="C39" s="114"/>
      <c r="D39" s="10"/>
    </row>
    <row r="41" spans="1:4" ht="15.75" customHeight="1" x14ac:dyDescent="0.25">
      <c r="A41" s="111" t="s">
        <v>17</v>
      </c>
      <c r="B41" s="111"/>
      <c r="C41" s="111"/>
      <c r="D41" s="111"/>
    </row>
  </sheetData>
  <sortState ref="A6:I56">
    <sortCondition descending="1" ref="D6:D56"/>
  </sortState>
  <mergeCells count="7">
    <mergeCell ref="A41:D41"/>
    <mergeCell ref="A33:D33"/>
    <mergeCell ref="A35:C35"/>
    <mergeCell ref="A36:C36"/>
    <mergeCell ref="A37:C37"/>
    <mergeCell ref="A38:C38"/>
    <mergeCell ref="A39:C39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7"/>
  <sheetViews>
    <sheetView workbookViewId="0">
      <selection activeCell="A164" sqref="A164:C164"/>
    </sheetView>
  </sheetViews>
  <sheetFormatPr defaultRowHeight="15.75" x14ac:dyDescent="0.25"/>
  <cols>
    <col min="1" max="1" width="29.25" bestFit="1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101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60.75" thickBot="1" x14ac:dyDescent="0.3">
      <c r="A5" s="28" t="s">
        <v>11</v>
      </c>
      <c r="B5" s="29" t="s">
        <v>0</v>
      </c>
      <c r="C5" s="30" t="s">
        <v>1</v>
      </c>
      <c r="D5" s="29" t="s">
        <v>12</v>
      </c>
      <c r="E5" s="29" t="s">
        <v>13</v>
      </c>
      <c r="F5" s="29" t="s">
        <v>14</v>
      </c>
      <c r="G5" s="29" t="s">
        <v>15</v>
      </c>
      <c r="H5" s="31" t="s">
        <v>16</v>
      </c>
      <c r="I5" s="32" t="s">
        <v>18</v>
      </c>
    </row>
    <row r="6" spans="1:9" x14ac:dyDescent="0.25">
      <c r="A6" s="33" t="s">
        <v>102</v>
      </c>
      <c r="B6" s="34" t="s">
        <v>103</v>
      </c>
      <c r="C6" s="34" t="s">
        <v>104</v>
      </c>
      <c r="D6" s="35">
        <v>1453000</v>
      </c>
      <c r="E6" s="35">
        <v>1186000</v>
      </c>
      <c r="F6" s="35">
        <v>1604000</v>
      </c>
      <c r="G6" s="35">
        <v>1969000</v>
      </c>
      <c r="H6" s="35">
        <v>1721000</v>
      </c>
      <c r="I6" s="36">
        <f t="shared" ref="I6:I69" si="0">SUM(D6:H6)</f>
        <v>7933000</v>
      </c>
    </row>
    <row r="7" spans="1:9" x14ac:dyDescent="0.25">
      <c r="A7" s="33" t="s">
        <v>102</v>
      </c>
      <c r="B7" s="37" t="s">
        <v>105</v>
      </c>
      <c r="C7" s="37" t="s">
        <v>106</v>
      </c>
      <c r="D7" s="38">
        <v>506000</v>
      </c>
      <c r="E7" s="35">
        <v>535000</v>
      </c>
      <c r="F7" s="35">
        <v>607000</v>
      </c>
      <c r="G7" s="35">
        <v>960000</v>
      </c>
      <c r="H7" s="35">
        <v>1157000</v>
      </c>
      <c r="I7" s="36">
        <f t="shared" si="0"/>
        <v>3765000</v>
      </c>
    </row>
    <row r="8" spans="1:9" x14ac:dyDescent="0.25">
      <c r="A8" s="33" t="s">
        <v>102</v>
      </c>
      <c r="B8" s="37" t="s">
        <v>107</v>
      </c>
      <c r="C8" s="37" t="s">
        <v>108</v>
      </c>
      <c r="D8" s="38">
        <v>387000</v>
      </c>
      <c r="E8" s="35">
        <v>388000</v>
      </c>
      <c r="F8" s="35">
        <v>378000</v>
      </c>
      <c r="G8" s="35">
        <v>483000</v>
      </c>
      <c r="H8" s="35">
        <v>508000</v>
      </c>
      <c r="I8" s="36">
        <f t="shared" si="0"/>
        <v>2144000</v>
      </c>
    </row>
    <row r="9" spans="1:9" ht="30" x14ac:dyDescent="0.25">
      <c r="A9" s="33" t="s">
        <v>102</v>
      </c>
      <c r="B9" s="37" t="s">
        <v>109</v>
      </c>
      <c r="C9" s="37" t="s">
        <v>110</v>
      </c>
      <c r="D9" s="38">
        <v>318000</v>
      </c>
      <c r="E9" s="35">
        <v>295000</v>
      </c>
      <c r="F9" s="35">
        <v>320000</v>
      </c>
      <c r="G9" s="35">
        <v>595000</v>
      </c>
      <c r="H9" s="35">
        <v>466000</v>
      </c>
      <c r="I9" s="36">
        <f t="shared" si="0"/>
        <v>1994000</v>
      </c>
    </row>
    <row r="10" spans="1:9" x14ac:dyDescent="0.25">
      <c r="A10" s="33" t="s">
        <v>102</v>
      </c>
      <c r="B10" s="37" t="s">
        <v>111</v>
      </c>
      <c r="C10" s="37" t="s">
        <v>112</v>
      </c>
      <c r="D10" s="38">
        <v>307000</v>
      </c>
      <c r="E10" s="35">
        <v>278000</v>
      </c>
      <c r="F10" s="35">
        <v>282000</v>
      </c>
      <c r="G10" s="35">
        <v>361000</v>
      </c>
      <c r="H10" s="35">
        <v>311000</v>
      </c>
      <c r="I10" s="36">
        <f t="shared" si="0"/>
        <v>1539000</v>
      </c>
    </row>
    <row r="11" spans="1:9" ht="30" x14ac:dyDescent="0.25">
      <c r="A11" s="33" t="s">
        <v>102</v>
      </c>
      <c r="B11" s="37" t="s">
        <v>113</v>
      </c>
      <c r="C11" s="37" t="s">
        <v>114</v>
      </c>
      <c r="D11" s="38">
        <v>262000</v>
      </c>
      <c r="E11" s="35">
        <v>250000</v>
      </c>
      <c r="F11" s="35">
        <v>146000</v>
      </c>
      <c r="G11" s="35">
        <v>212000</v>
      </c>
      <c r="H11" s="35">
        <v>87000</v>
      </c>
      <c r="I11" s="36">
        <f t="shared" si="0"/>
        <v>957000</v>
      </c>
    </row>
    <row r="12" spans="1:9" x14ac:dyDescent="0.25">
      <c r="A12" s="33" t="s">
        <v>102</v>
      </c>
      <c r="B12" s="37" t="s">
        <v>115</v>
      </c>
      <c r="C12" s="37" t="s">
        <v>116</v>
      </c>
      <c r="D12" s="38">
        <v>212000</v>
      </c>
      <c r="E12" s="35">
        <v>237000</v>
      </c>
      <c r="F12" s="35">
        <v>215000</v>
      </c>
      <c r="G12" s="35">
        <v>274000</v>
      </c>
      <c r="H12" s="35">
        <v>229000</v>
      </c>
      <c r="I12" s="36">
        <f t="shared" si="0"/>
        <v>1167000</v>
      </c>
    </row>
    <row r="13" spans="1:9" ht="30" x14ac:dyDescent="0.25">
      <c r="A13" s="33" t="s">
        <v>102</v>
      </c>
      <c r="B13" s="37" t="s">
        <v>117</v>
      </c>
      <c r="C13" s="37" t="s">
        <v>30</v>
      </c>
      <c r="D13" s="38">
        <v>202000</v>
      </c>
      <c r="E13" s="35">
        <v>190000</v>
      </c>
      <c r="F13" s="35">
        <v>196000</v>
      </c>
      <c r="G13" s="35">
        <v>22000</v>
      </c>
      <c r="H13" s="35">
        <v>196000</v>
      </c>
      <c r="I13" s="36">
        <f t="shared" si="0"/>
        <v>806000</v>
      </c>
    </row>
    <row r="14" spans="1:9" x14ac:dyDescent="0.25">
      <c r="A14" s="33" t="s">
        <v>102</v>
      </c>
      <c r="B14" s="37" t="s">
        <v>118</v>
      </c>
      <c r="C14" s="37" t="s">
        <v>119</v>
      </c>
      <c r="D14" s="38">
        <v>181000</v>
      </c>
      <c r="E14" s="35">
        <v>170000</v>
      </c>
      <c r="F14" s="35">
        <v>200000</v>
      </c>
      <c r="G14" s="35">
        <v>230000</v>
      </c>
      <c r="H14" s="35">
        <v>318000</v>
      </c>
      <c r="I14" s="36">
        <f t="shared" si="0"/>
        <v>1099000</v>
      </c>
    </row>
    <row r="15" spans="1:9" x14ac:dyDescent="0.25">
      <c r="A15" s="33" t="s">
        <v>102</v>
      </c>
      <c r="B15" s="37" t="s">
        <v>120</v>
      </c>
      <c r="C15" s="37" t="s">
        <v>121</v>
      </c>
      <c r="D15" s="38">
        <v>179000</v>
      </c>
      <c r="E15" s="35">
        <v>178000</v>
      </c>
      <c r="F15" s="35">
        <v>240000</v>
      </c>
      <c r="G15" s="35">
        <v>350000</v>
      </c>
      <c r="H15" s="35">
        <v>313000</v>
      </c>
      <c r="I15" s="36">
        <f t="shared" si="0"/>
        <v>1260000</v>
      </c>
    </row>
    <row r="16" spans="1:9" ht="45" x14ac:dyDescent="0.25">
      <c r="A16" s="33" t="s">
        <v>102</v>
      </c>
      <c r="B16" s="37" t="s">
        <v>122</v>
      </c>
      <c r="C16" s="37" t="s">
        <v>123</v>
      </c>
      <c r="D16" s="38">
        <v>171000</v>
      </c>
      <c r="E16" s="35">
        <v>135000</v>
      </c>
      <c r="F16" s="35">
        <v>136000</v>
      </c>
      <c r="G16" s="35">
        <v>180000</v>
      </c>
      <c r="H16" s="35">
        <v>162000</v>
      </c>
      <c r="I16" s="36">
        <f t="shared" si="0"/>
        <v>784000</v>
      </c>
    </row>
    <row r="17" spans="1:9" ht="30" x14ac:dyDescent="0.25">
      <c r="A17" s="33" t="s">
        <v>102</v>
      </c>
      <c r="B17" s="37" t="s">
        <v>124</v>
      </c>
      <c r="C17" s="37" t="s">
        <v>125</v>
      </c>
      <c r="D17" s="38">
        <v>166000</v>
      </c>
      <c r="E17" s="35">
        <v>144000</v>
      </c>
      <c r="F17" s="35">
        <v>117000</v>
      </c>
      <c r="G17" s="35">
        <v>160000</v>
      </c>
      <c r="H17" s="35">
        <v>148000</v>
      </c>
      <c r="I17" s="36">
        <f t="shared" si="0"/>
        <v>735000</v>
      </c>
    </row>
    <row r="18" spans="1:9" ht="30" x14ac:dyDescent="0.25">
      <c r="A18" s="33" t="s">
        <v>102</v>
      </c>
      <c r="B18" s="37" t="s">
        <v>126</v>
      </c>
      <c r="C18" s="37" t="s">
        <v>127</v>
      </c>
      <c r="D18" s="38">
        <v>160000</v>
      </c>
      <c r="E18" s="35">
        <v>192000</v>
      </c>
      <c r="F18" s="35">
        <v>205000</v>
      </c>
      <c r="G18" s="35">
        <v>255000</v>
      </c>
      <c r="H18" s="35">
        <v>264000</v>
      </c>
      <c r="I18" s="36">
        <f t="shared" si="0"/>
        <v>1076000</v>
      </c>
    </row>
    <row r="19" spans="1:9" ht="30" x14ac:dyDescent="0.25">
      <c r="A19" s="33" t="s">
        <v>102</v>
      </c>
      <c r="B19" s="37" t="s">
        <v>128</v>
      </c>
      <c r="C19" s="37" t="s">
        <v>129</v>
      </c>
      <c r="D19" s="38">
        <v>154000</v>
      </c>
      <c r="E19" s="35">
        <v>151000</v>
      </c>
      <c r="F19" s="35">
        <v>110263</v>
      </c>
      <c r="G19" s="35">
        <v>116000</v>
      </c>
      <c r="H19" s="35">
        <v>0</v>
      </c>
      <c r="I19" s="36">
        <f t="shared" si="0"/>
        <v>531263</v>
      </c>
    </row>
    <row r="20" spans="1:9" x14ac:dyDescent="0.25">
      <c r="A20" s="33" t="s">
        <v>102</v>
      </c>
      <c r="B20" s="37" t="s">
        <v>130</v>
      </c>
      <c r="C20" s="37" t="s">
        <v>131</v>
      </c>
      <c r="D20" s="38">
        <v>150000</v>
      </c>
      <c r="E20" s="35">
        <v>140000</v>
      </c>
      <c r="F20" s="35">
        <v>140000</v>
      </c>
      <c r="G20" s="35">
        <v>190000</v>
      </c>
      <c r="H20" s="35">
        <v>190000</v>
      </c>
      <c r="I20" s="36">
        <f t="shared" si="0"/>
        <v>810000</v>
      </c>
    </row>
    <row r="21" spans="1:9" x14ac:dyDescent="0.25">
      <c r="A21" s="33" t="s">
        <v>102</v>
      </c>
      <c r="B21" s="37" t="s">
        <v>132</v>
      </c>
      <c r="C21" s="37" t="s">
        <v>133</v>
      </c>
      <c r="D21" s="38">
        <v>145000</v>
      </c>
      <c r="E21" s="35">
        <v>204000</v>
      </c>
      <c r="F21" s="35">
        <v>176000</v>
      </c>
      <c r="G21" s="35">
        <v>265000</v>
      </c>
      <c r="H21" s="35">
        <v>263000</v>
      </c>
      <c r="I21" s="36">
        <f t="shared" si="0"/>
        <v>1053000</v>
      </c>
    </row>
    <row r="22" spans="1:9" ht="60" x14ac:dyDescent="0.25">
      <c r="A22" s="33" t="s">
        <v>102</v>
      </c>
      <c r="B22" s="37" t="s">
        <v>134</v>
      </c>
      <c r="C22" s="37" t="s">
        <v>135</v>
      </c>
      <c r="D22" s="38">
        <v>145000</v>
      </c>
      <c r="E22" s="35">
        <v>158000</v>
      </c>
      <c r="F22" s="35">
        <v>246000</v>
      </c>
      <c r="G22" s="35">
        <v>322000</v>
      </c>
      <c r="H22" s="35">
        <v>314000</v>
      </c>
      <c r="I22" s="36">
        <f t="shared" si="0"/>
        <v>1185000</v>
      </c>
    </row>
    <row r="23" spans="1:9" ht="30" x14ac:dyDescent="0.25">
      <c r="A23" s="33" t="s">
        <v>102</v>
      </c>
      <c r="B23" s="37" t="s">
        <v>136</v>
      </c>
      <c r="C23" s="37" t="s">
        <v>137</v>
      </c>
      <c r="D23" s="38">
        <v>145000</v>
      </c>
      <c r="E23" s="35">
        <v>139960</v>
      </c>
      <c r="F23" s="35">
        <v>151000</v>
      </c>
      <c r="G23" s="35">
        <v>230000</v>
      </c>
      <c r="H23" s="35">
        <v>224200</v>
      </c>
      <c r="I23" s="36">
        <f t="shared" si="0"/>
        <v>890160</v>
      </c>
    </row>
    <row r="24" spans="1:9" ht="30" x14ac:dyDescent="0.25">
      <c r="A24" s="33" t="s">
        <v>102</v>
      </c>
      <c r="B24" s="37" t="s">
        <v>138</v>
      </c>
      <c r="C24" s="37" t="s">
        <v>139</v>
      </c>
      <c r="D24" s="38">
        <v>136000</v>
      </c>
      <c r="E24" s="35">
        <v>132000</v>
      </c>
      <c r="F24" s="35">
        <v>117000</v>
      </c>
      <c r="G24" s="35">
        <v>152000</v>
      </c>
      <c r="H24" s="35">
        <v>163000</v>
      </c>
      <c r="I24" s="36">
        <f t="shared" si="0"/>
        <v>700000</v>
      </c>
    </row>
    <row r="25" spans="1:9" x14ac:dyDescent="0.25">
      <c r="A25" s="33" t="s">
        <v>102</v>
      </c>
      <c r="B25" s="37" t="s">
        <v>140</v>
      </c>
      <c r="C25" s="37" t="s">
        <v>141</v>
      </c>
      <c r="D25" s="38">
        <v>130000</v>
      </c>
      <c r="E25" s="35">
        <v>85000</v>
      </c>
      <c r="F25" s="35">
        <v>68000</v>
      </c>
      <c r="G25" s="35">
        <v>90000</v>
      </c>
      <c r="H25" s="35">
        <v>161000</v>
      </c>
      <c r="I25" s="36">
        <f t="shared" si="0"/>
        <v>534000</v>
      </c>
    </row>
    <row r="26" spans="1:9" ht="30" x14ac:dyDescent="0.25">
      <c r="A26" s="33" t="s">
        <v>102</v>
      </c>
      <c r="B26" s="37" t="s">
        <v>142</v>
      </c>
      <c r="C26" s="37" t="s">
        <v>143</v>
      </c>
      <c r="D26" s="38">
        <v>126000</v>
      </c>
      <c r="E26" s="35">
        <v>107000</v>
      </c>
      <c r="F26" s="35">
        <v>99000</v>
      </c>
      <c r="G26" s="35">
        <v>101000</v>
      </c>
      <c r="H26" s="35">
        <v>85000</v>
      </c>
      <c r="I26" s="36">
        <f t="shared" si="0"/>
        <v>518000</v>
      </c>
    </row>
    <row r="27" spans="1:9" ht="30" x14ac:dyDescent="0.25">
      <c r="A27" s="33" t="s">
        <v>102</v>
      </c>
      <c r="B27" s="37" t="s">
        <v>144</v>
      </c>
      <c r="C27" s="37" t="s">
        <v>145</v>
      </c>
      <c r="D27" s="38">
        <v>122000</v>
      </c>
      <c r="E27" s="35">
        <v>217000</v>
      </c>
      <c r="F27" s="35">
        <v>210000</v>
      </c>
      <c r="G27" s="35">
        <v>294000</v>
      </c>
      <c r="H27" s="35">
        <v>323000</v>
      </c>
      <c r="I27" s="36">
        <f t="shared" si="0"/>
        <v>1166000</v>
      </c>
    </row>
    <row r="28" spans="1:9" ht="30" x14ac:dyDescent="0.25">
      <c r="A28" s="33" t="s">
        <v>102</v>
      </c>
      <c r="B28" s="37" t="s">
        <v>146</v>
      </c>
      <c r="C28" s="37" t="s">
        <v>29</v>
      </c>
      <c r="D28" s="38">
        <v>121000</v>
      </c>
      <c r="E28" s="35">
        <v>22000</v>
      </c>
      <c r="F28" s="35">
        <v>105000</v>
      </c>
      <c r="G28" s="35">
        <v>142000</v>
      </c>
      <c r="H28" s="35">
        <v>121000</v>
      </c>
      <c r="I28" s="36">
        <f t="shared" si="0"/>
        <v>511000</v>
      </c>
    </row>
    <row r="29" spans="1:9" ht="30" x14ac:dyDescent="0.25">
      <c r="A29" s="33" t="s">
        <v>102</v>
      </c>
      <c r="B29" s="37" t="s">
        <v>50</v>
      </c>
      <c r="C29" s="37" t="s">
        <v>49</v>
      </c>
      <c r="D29" s="38">
        <v>109000</v>
      </c>
      <c r="E29" s="35">
        <v>99000</v>
      </c>
      <c r="F29" s="35">
        <v>108000</v>
      </c>
      <c r="G29" s="35">
        <v>150000</v>
      </c>
      <c r="H29" s="35">
        <v>133000</v>
      </c>
      <c r="I29" s="36">
        <f t="shared" si="0"/>
        <v>599000</v>
      </c>
    </row>
    <row r="30" spans="1:9" x14ac:dyDescent="0.25">
      <c r="A30" s="33" t="s">
        <v>102</v>
      </c>
      <c r="B30" s="37" t="s">
        <v>147</v>
      </c>
      <c r="C30" s="37" t="s">
        <v>148</v>
      </c>
      <c r="D30" s="38">
        <v>109000</v>
      </c>
      <c r="E30" s="35">
        <v>106000</v>
      </c>
      <c r="F30" s="35">
        <v>118000</v>
      </c>
      <c r="G30" s="35">
        <v>180000</v>
      </c>
      <c r="H30" s="35">
        <v>174000</v>
      </c>
      <c r="I30" s="36">
        <f t="shared" si="0"/>
        <v>687000</v>
      </c>
    </row>
    <row r="31" spans="1:9" ht="30" x14ac:dyDescent="0.25">
      <c r="A31" s="33" t="s">
        <v>102</v>
      </c>
      <c r="B31" s="37" t="s">
        <v>149</v>
      </c>
      <c r="C31" s="37" t="s">
        <v>150</v>
      </c>
      <c r="D31" s="38">
        <v>100000</v>
      </c>
      <c r="E31" s="35">
        <v>133000</v>
      </c>
      <c r="F31" s="35">
        <v>0</v>
      </c>
      <c r="G31" s="35">
        <v>190000</v>
      </c>
      <c r="H31" s="35">
        <v>190000</v>
      </c>
      <c r="I31" s="36">
        <f t="shared" si="0"/>
        <v>613000</v>
      </c>
    </row>
    <row r="32" spans="1:9" x14ac:dyDescent="0.25">
      <c r="A32" s="33" t="s">
        <v>102</v>
      </c>
      <c r="B32" s="37" t="s">
        <v>151</v>
      </c>
      <c r="C32" s="37" t="s">
        <v>152</v>
      </c>
      <c r="D32" s="38">
        <v>100000</v>
      </c>
      <c r="E32" s="35">
        <v>98000</v>
      </c>
      <c r="F32" s="35">
        <v>104000</v>
      </c>
      <c r="G32" s="35">
        <v>140000</v>
      </c>
      <c r="H32" s="35">
        <v>143000</v>
      </c>
      <c r="I32" s="36">
        <f t="shared" si="0"/>
        <v>585000</v>
      </c>
    </row>
    <row r="33" spans="1:9" x14ac:dyDescent="0.25">
      <c r="A33" s="33" t="s">
        <v>102</v>
      </c>
      <c r="B33" s="37" t="s">
        <v>153</v>
      </c>
      <c r="C33" s="37" t="s">
        <v>154</v>
      </c>
      <c r="D33" s="38">
        <v>100000</v>
      </c>
      <c r="E33" s="35">
        <v>115000</v>
      </c>
      <c r="F33" s="35">
        <v>126000</v>
      </c>
      <c r="G33" s="35">
        <v>220000</v>
      </c>
      <c r="H33" s="35">
        <v>238000</v>
      </c>
      <c r="I33" s="36">
        <f t="shared" si="0"/>
        <v>799000</v>
      </c>
    </row>
    <row r="34" spans="1:9" x14ac:dyDescent="0.25">
      <c r="A34" s="33" t="s">
        <v>102</v>
      </c>
      <c r="B34" s="37" t="s">
        <v>155</v>
      </c>
      <c r="C34" s="37" t="s">
        <v>156</v>
      </c>
      <c r="D34" s="38">
        <v>100000</v>
      </c>
      <c r="E34" s="35">
        <v>80000</v>
      </c>
      <c r="F34" s="35">
        <v>74000</v>
      </c>
      <c r="G34" s="35">
        <v>100000</v>
      </c>
      <c r="H34" s="35">
        <v>95000</v>
      </c>
      <c r="I34" s="36">
        <f t="shared" si="0"/>
        <v>449000</v>
      </c>
    </row>
    <row r="35" spans="1:9" x14ac:dyDescent="0.25">
      <c r="A35" s="33" t="s">
        <v>102</v>
      </c>
      <c r="B35" s="37" t="s">
        <v>157</v>
      </c>
      <c r="C35" s="37" t="s">
        <v>158</v>
      </c>
      <c r="D35" s="38">
        <v>99000</v>
      </c>
      <c r="E35" s="35">
        <v>37000</v>
      </c>
      <c r="F35" s="35">
        <v>79000</v>
      </c>
      <c r="G35" s="35">
        <v>110000</v>
      </c>
      <c r="H35" s="35">
        <v>86000</v>
      </c>
      <c r="I35" s="36">
        <f t="shared" si="0"/>
        <v>411000</v>
      </c>
    </row>
    <row r="36" spans="1:9" x14ac:dyDescent="0.25">
      <c r="A36" s="33" t="s">
        <v>102</v>
      </c>
      <c r="B36" s="37" t="s">
        <v>159</v>
      </c>
      <c r="C36" s="37" t="s">
        <v>160</v>
      </c>
      <c r="D36" s="38">
        <v>95000</v>
      </c>
      <c r="E36" s="35">
        <v>110000</v>
      </c>
      <c r="F36" s="35">
        <v>56000</v>
      </c>
      <c r="G36" s="35">
        <v>193000</v>
      </c>
      <c r="H36" s="35">
        <v>155000</v>
      </c>
      <c r="I36" s="36">
        <f t="shared" si="0"/>
        <v>609000</v>
      </c>
    </row>
    <row r="37" spans="1:9" ht="30" x14ac:dyDescent="0.25">
      <c r="A37" s="33" t="s">
        <v>102</v>
      </c>
      <c r="B37" s="37" t="s">
        <v>161</v>
      </c>
      <c r="C37" s="37" t="s">
        <v>162</v>
      </c>
      <c r="D37" s="38">
        <v>95000</v>
      </c>
      <c r="E37" s="35">
        <v>7000</v>
      </c>
      <c r="F37" s="35">
        <v>118000</v>
      </c>
      <c r="G37" s="35">
        <v>148000</v>
      </c>
      <c r="H37" s="35">
        <v>58000</v>
      </c>
      <c r="I37" s="36">
        <f t="shared" si="0"/>
        <v>426000</v>
      </c>
    </row>
    <row r="38" spans="1:9" ht="30" x14ac:dyDescent="0.25">
      <c r="A38" s="33" t="s">
        <v>102</v>
      </c>
      <c r="B38" s="37" t="s">
        <v>163</v>
      </c>
      <c r="C38" s="37" t="s">
        <v>164</v>
      </c>
      <c r="D38" s="38">
        <v>91000</v>
      </c>
      <c r="E38" s="35">
        <v>75000</v>
      </c>
      <c r="F38" s="35">
        <v>56000</v>
      </c>
      <c r="G38" s="35">
        <v>62000</v>
      </c>
      <c r="H38" s="35">
        <v>62000</v>
      </c>
      <c r="I38" s="36">
        <f t="shared" si="0"/>
        <v>346000</v>
      </c>
    </row>
    <row r="39" spans="1:9" x14ac:dyDescent="0.25">
      <c r="A39" s="33" t="s">
        <v>102</v>
      </c>
      <c r="B39" s="37" t="s">
        <v>165</v>
      </c>
      <c r="C39" s="37" t="s">
        <v>166</v>
      </c>
      <c r="D39" s="38">
        <v>90000</v>
      </c>
      <c r="E39" s="35">
        <v>56000</v>
      </c>
      <c r="F39" s="35">
        <v>134000</v>
      </c>
      <c r="G39" s="35">
        <v>205000</v>
      </c>
      <c r="H39" s="35">
        <v>176000</v>
      </c>
      <c r="I39" s="36">
        <f t="shared" si="0"/>
        <v>661000</v>
      </c>
    </row>
    <row r="40" spans="1:9" x14ac:dyDescent="0.25">
      <c r="A40" s="33" t="s">
        <v>102</v>
      </c>
      <c r="B40" s="37" t="s">
        <v>167</v>
      </c>
      <c r="C40" s="37" t="s">
        <v>168</v>
      </c>
      <c r="D40" s="38">
        <v>87000</v>
      </c>
      <c r="E40" s="35">
        <v>45000</v>
      </c>
      <c r="F40" s="35">
        <v>45000</v>
      </c>
      <c r="G40" s="35">
        <v>55000</v>
      </c>
      <c r="H40" s="35">
        <v>50000</v>
      </c>
      <c r="I40" s="36">
        <f t="shared" si="0"/>
        <v>282000</v>
      </c>
    </row>
    <row r="41" spans="1:9" ht="30" x14ac:dyDescent="0.25">
      <c r="A41" s="33" t="s">
        <v>102</v>
      </c>
      <c r="B41" s="37" t="s">
        <v>169</v>
      </c>
      <c r="C41" s="37" t="s">
        <v>170</v>
      </c>
      <c r="D41" s="38">
        <v>81000</v>
      </c>
      <c r="E41" s="35">
        <v>0</v>
      </c>
      <c r="F41" s="35">
        <v>80000</v>
      </c>
      <c r="G41" s="35">
        <v>90000</v>
      </c>
      <c r="H41" s="35">
        <v>94000</v>
      </c>
      <c r="I41" s="36">
        <f t="shared" si="0"/>
        <v>345000</v>
      </c>
    </row>
    <row r="42" spans="1:9" x14ac:dyDescent="0.25">
      <c r="A42" s="33" t="s">
        <v>102</v>
      </c>
      <c r="B42" s="37" t="s">
        <v>171</v>
      </c>
      <c r="C42" s="37" t="s">
        <v>172</v>
      </c>
      <c r="D42" s="38">
        <v>80000</v>
      </c>
      <c r="E42" s="35">
        <v>70000</v>
      </c>
      <c r="F42" s="35">
        <v>0</v>
      </c>
      <c r="G42" s="35">
        <v>70000</v>
      </c>
      <c r="H42" s="35">
        <v>48000</v>
      </c>
      <c r="I42" s="36">
        <f t="shared" si="0"/>
        <v>268000</v>
      </c>
    </row>
    <row r="43" spans="1:9" ht="30" x14ac:dyDescent="0.25">
      <c r="A43" s="33" t="s">
        <v>102</v>
      </c>
      <c r="B43" s="37" t="s">
        <v>173</v>
      </c>
      <c r="C43" s="37" t="s">
        <v>174</v>
      </c>
      <c r="D43" s="38">
        <v>77000</v>
      </c>
      <c r="E43" s="35">
        <v>68000</v>
      </c>
      <c r="F43" s="35">
        <v>52000</v>
      </c>
      <c r="G43" s="35">
        <v>0</v>
      </c>
      <c r="H43" s="35">
        <v>0</v>
      </c>
      <c r="I43" s="36">
        <f t="shared" si="0"/>
        <v>197000</v>
      </c>
    </row>
    <row r="44" spans="1:9" x14ac:dyDescent="0.25">
      <c r="A44" s="33" t="s">
        <v>102</v>
      </c>
      <c r="B44" s="37" t="s">
        <v>175</v>
      </c>
      <c r="C44" s="37" t="s">
        <v>176</v>
      </c>
      <c r="D44" s="38">
        <v>77000</v>
      </c>
      <c r="E44" s="35">
        <v>59000</v>
      </c>
      <c r="F44" s="35">
        <v>0</v>
      </c>
      <c r="G44" s="35">
        <v>0</v>
      </c>
      <c r="H44" s="35">
        <v>57000</v>
      </c>
      <c r="I44" s="36">
        <f t="shared" si="0"/>
        <v>193000</v>
      </c>
    </row>
    <row r="45" spans="1:9" x14ac:dyDescent="0.25">
      <c r="A45" s="33" t="s">
        <v>102</v>
      </c>
      <c r="B45" s="37" t="s">
        <v>177</v>
      </c>
      <c r="C45" s="37" t="s">
        <v>178</v>
      </c>
      <c r="D45" s="38">
        <v>76000</v>
      </c>
      <c r="E45" s="35">
        <v>124000</v>
      </c>
      <c r="F45" s="35">
        <v>100000</v>
      </c>
      <c r="G45" s="35">
        <v>120000</v>
      </c>
      <c r="H45" s="35">
        <v>123000</v>
      </c>
      <c r="I45" s="36">
        <f t="shared" si="0"/>
        <v>543000</v>
      </c>
    </row>
    <row r="46" spans="1:9" x14ac:dyDescent="0.25">
      <c r="A46" s="33" t="s">
        <v>102</v>
      </c>
      <c r="B46" s="37" t="s">
        <v>179</v>
      </c>
      <c r="C46" s="37" t="s">
        <v>180</v>
      </c>
      <c r="D46" s="38">
        <v>76000</v>
      </c>
      <c r="E46" s="35">
        <v>85000</v>
      </c>
      <c r="F46" s="35">
        <v>39000</v>
      </c>
      <c r="G46" s="35">
        <v>59000</v>
      </c>
      <c r="H46" s="35">
        <v>58000</v>
      </c>
      <c r="I46" s="36">
        <f t="shared" si="0"/>
        <v>317000</v>
      </c>
    </row>
    <row r="47" spans="1:9" x14ac:dyDescent="0.25">
      <c r="A47" s="33" t="s">
        <v>102</v>
      </c>
      <c r="B47" s="37" t="s">
        <v>181</v>
      </c>
      <c r="C47" s="37" t="s">
        <v>182</v>
      </c>
      <c r="D47" s="38">
        <v>75000</v>
      </c>
      <c r="E47" s="35">
        <v>73000</v>
      </c>
      <c r="F47" s="35">
        <v>63000</v>
      </c>
      <c r="G47" s="35">
        <v>75000</v>
      </c>
      <c r="H47" s="35">
        <v>67000</v>
      </c>
      <c r="I47" s="36">
        <f t="shared" si="0"/>
        <v>353000</v>
      </c>
    </row>
    <row r="48" spans="1:9" ht="30" x14ac:dyDescent="0.25">
      <c r="A48" s="33" t="s">
        <v>102</v>
      </c>
      <c r="B48" s="37" t="s">
        <v>183</v>
      </c>
      <c r="C48" s="37" t="s">
        <v>184</v>
      </c>
      <c r="D48" s="38">
        <v>75000</v>
      </c>
      <c r="E48" s="35">
        <v>81000</v>
      </c>
      <c r="F48" s="35">
        <v>70000</v>
      </c>
      <c r="G48" s="35">
        <v>92000</v>
      </c>
      <c r="H48" s="35">
        <v>86000</v>
      </c>
      <c r="I48" s="36">
        <f t="shared" si="0"/>
        <v>404000</v>
      </c>
    </row>
    <row r="49" spans="1:9" x14ac:dyDescent="0.25">
      <c r="A49" s="33" t="s">
        <v>102</v>
      </c>
      <c r="B49" s="37" t="s">
        <v>185</v>
      </c>
      <c r="C49" s="37" t="s">
        <v>186</v>
      </c>
      <c r="D49" s="38">
        <v>72000</v>
      </c>
      <c r="E49" s="35">
        <v>71000</v>
      </c>
      <c r="F49" s="35">
        <v>70000</v>
      </c>
      <c r="G49" s="35">
        <v>90000</v>
      </c>
      <c r="H49" s="35">
        <v>71000</v>
      </c>
      <c r="I49" s="36">
        <f t="shared" si="0"/>
        <v>374000</v>
      </c>
    </row>
    <row r="50" spans="1:9" ht="45" x14ac:dyDescent="0.25">
      <c r="A50" s="33" t="s">
        <v>102</v>
      </c>
      <c r="B50" s="37" t="s">
        <v>187</v>
      </c>
      <c r="C50" s="37" t="s">
        <v>188</v>
      </c>
      <c r="D50" s="38">
        <v>72000</v>
      </c>
      <c r="E50" s="35">
        <v>71000</v>
      </c>
      <c r="F50" s="35">
        <v>65000</v>
      </c>
      <c r="G50" s="35">
        <v>0</v>
      </c>
      <c r="H50" s="35">
        <v>86000</v>
      </c>
      <c r="I50" s="36">
        <f t="shared" si="0"/>
        <v>294000</v>
      </c>
    </row>
    <row r="51" spans="1:9" ht="45" x14ac:dyDescent="0.25">
      <c r="A51" s="33" t="s">
        <v>102</v>
      </c>
      <c r="B51" s="37" t="s">
        <v>189</v>
      </c>
      <c r="C51" s="37" t="s">
        <v>190</v>
      </c>
      <c r="D51" s="38">
        <v>72000</v>
      </c>
      <c r="E51" s="35">
        <v>60000</v>
      </c>
      <c r="F51" s="35">
        <v>67000</v>
      </c>
      <c r="G51" s="35">
        <v>100000</v>
      </c>
      <c r="H51" s="35">
        <v>95000</v>
      </c>
      <c r="I51" s="36">
        <f t="shared" si="0"/>
        <v>394000</v>
      </c>
    </row>
    <row r="52" spans="1:9" ht="45" x14ac:dyDescent="0.25">
      <c r="A52" s="33" t="s">
        <v>102</v>
      </c>
      <c r="B52" s="37" t="s">
        <v>191</v>
      </c>
      <c r="C52" s="37" t="s">
        <v>192</v>
      </c>
      <c r="D52" s="38">
        <v>68000</v>
      </c>
      <c r="E52" s="35">
        <v>58000</v>
      </c>
      <c r="F52" s="35">
        <v>62000</v>
      </c>
      <c r="G52" s="35">
        <v>101000</v>
      </c>
      <c r="H52" s="35">
        <v>86000</v>
      </c>
      <c r="I52" s="36">
        <f t="shared" si="0"/>
        <v>375000</v>
      </c>
    </row>
    <row r="53" spans="1:9" x14ac:dyDescent="0.25">
      <c r="A53" s="33" t="s">
        <v>102</v>
      </c>
      <c r="B53" s="37" t="s">
        <v>193</v>
      </c>
      <c r="C53" s="37" t="s">
        <v>194</v>
      </c>
      <c r="D53" s="38">
        <v>68000</v>
      </c>
      <c r="E53" s="35">
        <v>66000</v>
      </c>
      <c r="F53" s="35">
        <v>50000</v>
      </c>
      <c r="G53" s="35">
        <v>70000</v>
      </c>
      <c r="H53" s="35">
        <v>65000</v>
      </c>
      <c r="I53" s="36">
        <f t="shared" si="0"/>
        <v>319000</v>
      </c>
    </row>
    <row r="54" spans="1:9" x14ac:dyDescent="0.25">
      <c r="A54" s="33" t="s">
        <v>102</v>
      </c>
      <c r="B54" s="37" t="s">
        <v>195</v>
      </c>
      <c r="C54" s="37" t="s">
        <v>196</v>
      </c>
      <c r="D54" s="38">
        <v>64000</v>
      </c>
      <c r="E54" s="35">
        <v>50000</v>
      </c>
      <c r="F54" s="35">
        <v>37000</v>
      </c>
      <c r="G54" s="35">
        <v>55000</v>
      </c>
      <c r="H54" s="35">
        <v>85000</v>
      </c>
      <c r="I54" s="36">
        <f t="shared" si="0"/>
        <v>291000</v>
      </c>
    </row>
    <row r="55" spans="1:9" ht="30" x14ac:dyDescent="0.25">
      <c r="A55" s="33" t="s">
        <v>102</v>
      </c>
      <c r="B55" s="37" t="s">
        <v>197</v>
      </c>
      <c r="C55" s="37" t="s">
        <v>198</v>
      </c>
      <c r="D55" s="38">
        <v>63000</v>
      </c>
      <c r="E55" s="35">
        <v>123000</v>
      </c>
      <c r="F55" s="35">
        <v>100000</v>
      </c>
      <c r="G55" s="35">
        <v>150000</v>
      </c>
      <c r="H55" s="35">
        <v>116000</v>
      </c>
      <c r="I55" s="36">
        <f t="shared" si="0"/>
        <v>552000</v>
      </c>
    </row>
    <row r="56" spans="1:9" ht="30" x14ac:dyDescent="0.25">
      <c r="A56" s="33" t="s">
        <v>102</v>
      </c>
      <c r="B56" s="37" t="s">
        <v>199</v>
      </c>
      <c r="C56" s="37" t="s">
        <v>200</v>
      </c>
      <c r="D56" s="38">
        <v>61723</v>
      </c>
      <c r="E56" s="35">
        <v>0</v>
      </c>
      <c r="F56" s="35">
        <v>0</v>
      </c>
      <c r="G56" s="35">
        <v>0</v>
      </c>
      <c r="H56" s="35">
        <v>0</v>
      </c>
      <c r="I56" s="36">
        <f t="shared" si="0"/>
        <v>61723</v>
      </c>
    </row>
    <row r="57" spans="1:9" ht="60" x14ac:dyDescent="0.25">
      <c r="A57" s="33" t="s">
        <v>102</v>
      </c>
      <c r="B57" s="37" t="s">
        <v>201</v>
      </c>
      <c r="C57" s="37" t="s">
        <v>202</v>
      </c>
      <c r="D57" s="38">
        <v>60000</v>
      </c>
      <c r="E57" s="35">
        <v>52000</v>
      </c>
      <c r="F57" s="35">
        <v>34000</v>
      </c>
      <c r="G57" s="35">
        <v>60000</v>
      </c>
      <c r="H57" s="35">
        <v>49000</v>
      </c>
      <c r="I57" s="39">
        <f t="shared" si="0"/>
        <v>255000</v>
      </c>
    </row>
    <row r="58" spans="1:9" ht="30" x14ac:dyDescent="0.25">
      <c r="A58" s="33" t="s">
        <v>102</v>
      </c>
      <c r="B58" s="37" t="s">
        <v>203</v>
      </c>
      <c r="C58" s="37" t="s">
        <v>204</v>
      </c>
      <c r="D58" s="38">
        <v>60000</v>
      </c>
      <c r="E58" s="35">
        <v>53000</v>
      </c>
      <c r="F58" s="35">
        <v>53000</v>
      </c>
      <c r="G58" s="35">
        <v>0</v>
      </c>
      <c r="H58" s="35">
        <v>45000</v>
      </c>
      <c r="I58" s="36">
        <f t="shared" si="0"/>
        <v>211000</v>
      </c>
    </row>
    <row r="59" spans="1:9" x14ac:dyDescent="0.25">
      <c r="A59" s="33" t="s">
        <v>102</v>
      </c>
      <c r="B59" s="37" t="s">
        <v>205</v>
      </c>
      <c r="C59" s="37" t="s">
        <v>206</v>
      </c>
      <c r="D59" s="38">
        <v>59000</v>
      </c>
      <c r="E59" s="35">
        <v>112000</v>
      </c>
      <c r="F59" s="35">
        <v>0</v>
      </c>
      <c r="G59" s="35">
        <v>40000</v>
      </c>
      <c r="H59" s="35">
        <v>38000</v>
      </c>
      <c r="I59" s="36">
        <f t="shared" si="0"/>
        <v>249000</v>
      </c>
    </row>
    <row r="60" spans="1:9" x14ac:dyDescent="0.25">
      <c r="A60" s="33" t="s">
        <v>102</v>
      </c>
      <c r="B60" s="37" t="s">
        <v>207</v>
      </c>
      <c r="C60" s="37" t="s">
        <v>24</v>
      </c>
      <c r="D60" s="38">
        <v>59000</v>
      </c>
      <c r="E60" s="35">
        <v>13000</v>
      </c>
      <c r="F60" s="35">
        <v>0</v>
      </c>
      <c r="G60" s="35">
        <v>67000</v>
      </c>
      <c r="H60" s="35">
        <v>57000</v>
      </c>
      <c r="I60" s="36">
        <f t="shared" si="0"/>
        <v>196000</v>
      </c>
    </row>
    <row r="61" spans="1:9" ht="30" x14ac:dyDescent="0.25">
      <c r="A61" s="33" t="s">
        <v>102</v>
      </c>
      <c r="B61" s="37" t="s">
        <v>208</v>
      </c>
      <c r="C61" s="37" t="s">
        <v>209</v>
      </c>
      <c r="D61" s="38">
        <v>59000</v>
      </c>
      <c r="E61" s="35">
        <v>0</v>
      </c>
      <c r="F61" s="35">
        <v>86000</v>
      </c>
      <c r="G61" s="35">
        <v>90000</v>
      </c>
      <c r="H61" s="35">
        <v>85000</v>
      </c>
      <c r="I61" s="36">
        <f t="shared" si="0"/>
        <v>320000</v>
      </c>
    </row>
    <row r="62" spans="1:9" x14ac:dyDescent="0.25">
      <c r="A62" s="33" t="s">
        <v>102</v>
      </c>
      <c r="B62" s="37" t="s">
        <v>210</v>
      </c>
      <c r="C62" s="37" t="s">
        <v>211</v>
      </c>
      <c r="D62" s="38">
        <v>59000</v>
      </c>
      <c r="E62" s="35">
        <v>58000</v>
      </c>
      <c r="F62" s="35">
        <v>50000</v>
      </c>
      <c r="G62" s="35">
        <v>55000</v>
      </c>
      <c r="H62" s="35">
        <v>43000</v>
      </c>
      <c r="I62" s="36">
        <f t="shared" si="0"/>
        <v>265000</v>
      </c>
    </row>
    <row r="63" spans="1:9" ht="30" x14ac:dyDescent="0.25">
      <c r="A63" s="33" t="s">
        <v>102</v>
      </c>
      <c r="B63" s="37" t="s">
        <v>212</v>
      </c>
      <c r="C63" s="37" t="s">
        <v>213</v>
      </c>
      <c r="D63" s="38">
        <v>59000</v>
      </c>
      <c r="E63" s="35">
        <v>88000</v>
      </c>
      <c r="F63" s="35">
        <v>82000</v>
      </c>
      <c r="G63" s="35">
        <v>98000</v>
      </c>
      <c r="H63" s="35">
        <v>134000</v>
      </c>
      <c r="I63" s="36">
        <f t="shared" si="0"/>
        <v>461000</v>
      </c>
    </row>
    <row r="64" spans="1:9" ht="30" x14ac:dyDescent="0.25">
      <c r="A64" s="33" t="s">
        <v>102</v>
      </c>
      <c r="B64" s="37" t="s">
        <v>214</v>
      </c>
      <c r="C64" s="37" t="s">
        <v>215</v>
      </c>
      <c r="D64" s="38">
        <v>54000</v>
      </c>
      <c r="E64" s="35">
        <v>53000</v>
      </c>
      <c r="F64" s="35">
        <v>76000</v>
      </c>
      <c r="G64" s="35">
        <v>96000</v>
      </c>
      <c r="H64" s="35">
        <v>92000</v>
      </c>
      <c r="I64" s="36">
        <f t="shared" si="0"/>
        <v>371000</v>
      </c>
    </row>
    <row r="65" spans="1:9" x14ac:dyDescent="0.25">
      <c r="A65" s="33" t="s">
        <v>102</v>
      </c>
      <c r="B65" s="37" t="s">
        <v>216</v>
      </c>
      <c r="C65" s="37" t="s">
        <v>217</v>
      </c>
      <c r="D65" s="38">
        <v>54000</v>
      </c>
      <c r="E65" s="35">
        <v>53000</v>
      </c>
      <c r="F65" s="35">
        <v>41000</v>
      </c>
      <c r="G65" s="35">
        <v>76000</v>
      </c>
      <c r="H65" s="35">
        <v>79000</v>
      </c>
      <c r="I65" s="36">
        <f t="shared" si="0"/>
        <v>303000</v>
      </c>
    </row>
    <row r="66" spans="1:9" x14ac:dyDescent="0.25">
      <c r="A66" s="33" t="s">
        <v>102</v>
      </c>
      <c r="B66" s="37" t="s">
        <v>218</v>
      </c>
      <c r="C66" s="37" t="s">
        <v>219</v>
      </c>
      <c r="D66" s="38">
        <v>54000</v>
      </c>
      <c r="E66" s="35">
        <v>78000</v>
      </c>
      <c r="F66" s="35">
        <v>115000</v>
      </c>
      <c r="G66" s="35">
        <v>130000</v>
      </c>
      <c r="H66" s="35">
        <v>130000</v>
      </c>
      <c r="I66" s="36">
        <f t="shared" si="0"/>
        <v>507000</v>
      </c>
    </row>
    <row r="67" spans="1:9" ht="30" x14ac:dyDescent="0.25">
      <c r="A67" s="33" t="s">
        <v>102</v>
      </c>
      <c r="B67" s="37" t="s">
        <v>220</v>
      </c>
      <c r="C67" s="37" t="s">
        <v>221</v>
      </c>
      <c r="D67" s="38">
        <v>50000</v>
      </c>
      <c r="E67" s="35">
        <v>50000</v>
      </c>
      <c r="F67" s="35">
        <v>42000</v>
      </c>
      <c r="G67" s="35">
        <v>60000</v>
      </c>
      <c r="H67" s="35">
        <v>57000</v>
      </c>
      <c r="I67" s="36">
        <f t="shared" si="0"/>
        <v>259000</v>
      </c>
    </row>
    <row r="68" spans="1:9" x14ac:dyDescent="0.25">
      <c r="A68" s="33" t="s">
        <v>102</v>
      </c>
      <c r="B68" s="37" t="s">
        <v>222</v>
      </c>
      <c r="C68" s="37" t="s">
        <v>223</v>
      </c>
      <c r="D68" s="38">
        <v>50000</v>
      </c>
      <c r="E68" s="35">
        <v>0</v>
      </c>
      <c r="F68" s="35">
        <v>0</v>
      </c>
      <c r="G68" s="35">
        <v>0</v>
      </c>
      <c r="H68" s="35">
        <v>0</v>
      </c>
      <c r="I68" s="36">
        <f t="shared" si="0"/>
        <v>50000</v>
      </c>
    </row>
    <row r="69" spans="1:9" x14ac:dyDescent="0.25">
      <c r="A69" s="33" t="s">
        <v>102</v>
      </c>
      <c r="B69" s="37" t="s">
        <v>224</v>
      </c>
      <c r="C69" s="37" t="s">
        <v>225</v>
      </c>
      <c r="D69" s="38">
        <v>45000</v>
      </c>
      <c r="E69" s="35">
        <v>0</v>
      </c>
      <c r="F69" s="35">
        <v>0</v>
      </c>
      <c r="G69" s="35">
        <v>0</v>
      </c>
      <c r="H69" s="35">
        <v>0</v>
      </c>
      <c r="I69" s="36">
        <f t="shared" si="0"/>
        <v>45000</v>
      </c>
    </row>
    <row r="70" spans="1:9" x14ac:dyDescent="0.25">
      <c r="A70" s="33" t="s">
        <v>102</v>
      </c>
      <c r="B70" s="37" t="s">
        <v>226</v>
      </c>
      <c r="C70" s="37" t="s">
        <v>227</v>
      </c>
      <c r="D70" s="38">
        <v>45000</v>
      </c>
      <c r="E70" s="35">
        <v>0</v>
      </c>
      <c r="F70" s="35">
        <v>37000</v>
      </c>
      <c r="G70" s="35">
        <v>50000</v>
      </c>
      <c r="H70" s="35">
        <v>46000</v>
      </c>
      <c r="I70" s="36">
        <f t="shared" ref="I70:I134" si="1">SUM(D70:H70)</f>
        <v>178000</v>
      </c>
    </row>
    <row r="71" spans="1:9" ht="30" x14ac:dyDescent="0.25">
      <c r="A71" s="33" t="s">
        <v>102</v>
      </c>
      <c r="B71" s="37" t="s">
        <v>228</v>
      </c>
      <c r="C71" s="37" t="s">
        <v>229</v>
      </c>
      <c r="D71" s="38">
        <v>45000</v>
      </c>
      <c r="E71" s="35">
        <v>44000</v>
      </c>
      <c r="F71" s="35">
        <v>25000</v>
      </c>
      <c r="G71" s="35">
        <v>30000</v>
      </c>
      <c r="H71" s="35">
        <v>30000</v>
      </c>
      <c r="I71" s="36">
        <f t="shared" si="1"/>
        <v>174000</v>
      </c>
    </row>
    <row r="72" spans="1:9" x14ac:dyDescent="0.25">
      <c r="A72" s="33" t="s">
        <v>102</v>
      </c>
      <c r="B72" s="37" t="s">
        <v>230</v>
      </c>
      <c r="C72" s="37" t="s">
        <v>231</v>
      </c>
      <c r="D72" s="38">
        <v>45000</v>
      </c>
      <c r="E72" s="35">
        <v>44000</v>
      </c>
      <c r="F72" s="35">
        <v>52000</v>
      </c>
      <c r="G72" s="35">
        <v>100000</v>
      </c>
      <c r="H72" s="35">
        <v>84000</v>
      </c>
      <c r="I72" s="36">
        <f t="shared" si="1"/>
        <v>325000</v>
      </c>
    </row>
    <row r="73" spans="1:9" x14ac:dyDescent="0.25">
      <c r="A73" s="33" t="s">
        <v>102</v>
      </c>
      <c r="B73" s="37" t="s">
        <v>232</v>
      </c>
      <c r="C73" s="37" t="s">
        <v>233</v>
      </c>
      <c r="D73" s="38">
        <v>45000</v>
      </c>
      <c r="E73" s="35">
        <v>52000</v>
      </c>
      <c r="F73" s="35">
        <v>44000</v>
      </c>
      <c r="G73" s="35">
        <v>60000</v>
      </c>
      <c r="H73" s="35">
        <v>52000</v>
      </c>
      <c r="I73" s="36">
        <f t="shared" si="1"/>
        <v>253000</v>
      </c>
    </row>
    <row r="74" spans="1:9" ht="75" x14ac:dyDescent="0.25">
      <c r="A74" s="33" t="s">
        <v>102</v>
      </c>
      <c r="B74" s="37" t="s">
        <v>234</v>
      </c>
      <c r="C74" s="37" t="s">
        <v>235</v>
      </c>
      <c r="D74" s="38">
        <v>43106</v>
      </c>
      <c r="E74" s="35">
        <v>18000</v>
      </c>
      <c r="F74" s="35">
        <v>21000</v>
      </c>
      <c r="G74" s="35">
        <v>22000</v>
      </c>
      <c r="H74" s="35">
        <v>0</v>
      </c>
      <c r="I74" s="36">
        <f t="shared" si="1"/>
        <v>104106</v>
      </c>
    </row>
    <row r="75" spans="1:9" x14ac:dyDescent="0.25">
      <c r="A75" s="33" t="s">
        <v>102</v>
      </c>
      <c r="B75" s="37" t="s">
        <v>236</v>
      </c>
      <c r="C75" s="37" t="s">
        <v>237</v>
      </c>
      <c r="D75" s="38">
        <v>40000</v>
      </c>
      <c r="E75" s="35">
        <v>40000</v>
      </c>
      <c r="F75" s="35">
        <v>33000</v>
      </c>
      <c r="G75" s="35">
        <v>0</v>
      </c>
      <c r="H75" s="35">
        <v>38000</v>
      </c>
      <c r="I75" s="36">
        <f t="shared" si="1"/>
        <v>151000</v>
      </c>
    </row>
    <row r="76" spans="1:9" x14ac:dyDescent="0.25">
      <c r="A76" s="33" t="s">
        <v>102</v>
      </c>
      <c r="B76" s="37" t="s">
        <v>238</v>
      </c>
      <c r="C76" s="37" t="s">
        <v>239</v>
      </c>
      <c r="D76" s="38">
        <v>40000</v>
      </c>
      <c r="E76" s="35">
        <v>60000</v>
      </c>
      <c r="F76" s="35">
        <v>149000</v>
      </c>
      <c r="G76" s="35">
        <v>155000</v>
      </c>
      <c r="H76" s="35">
        <v>162000</v>
      </c>
      <c r="I76" s="36">
        <f t="shared" si="1"/>
        <v>566000</v>
      </c>
    </row>
    <row r="77" spans="1:9" x14ac:dyDescent="0.25">
      <c r="A77" s="33" t="s">
        <v>102</v>
      </c>
      <c r="B77" s="37" t="s">
        <v>240</v>
      </c>
      <c r="C77" s="37" t="s">
        <v>241</v>
      </c>
      <c r="D77" s="38">
        <v>40000</v>
      </c>
      <c r="E77" s="35">
        <v>35000</v>
      </c>
      <c r="F77" s="35">
        <v>33000</v>
      </c>
      <c r="G77" s="35">
        <v>40000</v>
      </c>
      <c r="H77" s="35">
        <v>38000</v>
      </c>
      <c r="I77" s="36">
        <f t="shared" si="1"/>
        <v>186000</v>
      </c>
    </row>
    <row r="78" spans="1:9" x14ac:dyDescent="0.25">
      <c r="A78" s="33" t="s">
        <v>102</v>
      </c>
      <c r="B78" s="37" t="s">
        <v>242</v>
      </c>
      <c r="C78" s="37" t="s">
        <v>243</v>
      </c>
      <c r="D78" s="38">
        <v>40000</v>
      </c>
      <c r="E78" s="35">
        <v>53000</v>
      </c>
      <c r="F78" s="35">
        <v>41000</v>
      </c>
      <c r="G78" s="35">
        <v>50000</v>
      </c>
      <c r="H78" s="35">
        <v>47000</v>
      </c>
      <c r="I78" s="36">
        <f t="shared" si="1"/>
        <v>231000</v>
      </c>
    </row>
    <row r="79" spans="1:9" x14ac:dyDescent="0.25">
      <c r="A79" s="33" t="s">
        <v>102</v>
      </c>
      <c r="B79" s="37" t="s">
        <v>244</v>
      </c>
      <c r="C79" s="37" t="s">
        <v>245</v>
      </c>
      <c r="D79" s="38">
        <v>39000</v>
      </c>
      <c r="E79" s="35">
        <v>35000</v>
      </c>
      <c r="F79" s="35">
        <v>0</v>
      </c>
      <c r="G79" s="35">
        <v>0</v>
      </c>
      <c r="H79" s="35">
        <v>48000</v>
      </c>
      <c r="I79" s="36">
        <f t="shared" si="1"/>
        <v>122000</v>
      </c>
    </row>
    <row r="80" spans="1:9" x14ac:dyDescent="0.25">
      <c r="A80" s="33" t="s">
        <v>102</v>
      </c>
      <c r="B80" s="37" t="s">
        <v>246</v>
      </c>
      <c r="C80" s="37" t="s">
        <v>247</v>
      </c>
      <c r="D80" s="38">
        <v>36000</v>
      </c>
      <c r="E80" s="35">
        <v>35000</v>
      </c>
      <c r="F80" s="35">
        <v>30000</v>
      </c>
      <c r="G80" s="35">
        <v>45000</v>
      </c>
      <c r="H80" s="35">
        <v>55000</v>
      </c>
      <c r="I80" s="36">
        <f t="shared" si="1"/>
        <v>201000</v>
      </c>
    </row>
    <row r="81" spans="1:9" x14ac:dyDescent="0.25">
      <c r="A81" s="33" t="s">
        <v>102</v>
      </c>
      <c r="B81" s="37" t="s">
        <v>248</v>
      </c>
      <c r="C81" s="37" t="s">
        <v>249</v>
      </c>
      <c r="D81" s="38">
        <v>36000</v>
      </c>
      <c r="E81" s="35">
        <v>33000</v>
      </c>
      <c r="F81" s="35">
        <v>0</v>
      </c>
      <c r="G81" s="35">
        <v>0</v>
      </c>
      <c r="H81" s="35">
        <v>0</v>
      </c>
      <c r="I81" s="36">
        <f t="shared" si="1"/>
        <v>69000</v>
      </c>
    </row>
    <row r="82" spans="1:9" ht="75" x14ac:dyDescent="0.25">
      <c r="A82" s="33" t="s">
        <v>102</v>
      </c>
      <c r="B82" s="37" t="s">
        <v>250</v>
      </c>
      <c r="C82" s="37" t="s">
        <v>251</v>
      </c>
      <c r="D82" s="38">
        <v>34000</v>
      </c>
      <c r="E82" s="35">
        <v>33000</v>
      </c>
      <c r="F82" s="35">
        <v>27000</v>
      </c>
      <c r="G82" s="35">
        <v>45000</v>
      </c>
      <c r="H82" s="35">
        <v>43000</v>
      </c>
      <c r="I82" s="36">
        <f t="shared" si="1"/>
        <v>182000</v>
      </c>
    </row>
    <row r="83" spans="1:9" x14ac:dyDescent="0.25">
      <c r="A83" s="33" t="s">
        <v>102</v>
      </c>
      <c r="B83" s="37" t="s">
        <v>252</v>
      </c>
      <c r="C83" s="37" t="s">
        <v>253</v>
      </c>
      <c r="D83" s="38">
        <v>32000</v>
      </c>
      <c r="E83" s="35">
        <v>25000</v>
      </c>
      <c r="F83" s="35">
        <v>20000</v>
      </c>
      <c r="G83" s="35">
        <v>25000</v>
      </c>
      <c r="H83" s="35">
        <v>24000</v>
      </c>
      <c r="I83" s="36">
        <f t="shared" si="1"/>
        <v>126000</v>
      </c>
    </row>
    <row r="84" spans="1:9" ht="30" x14ac:dyDescent="0.25">
      <c r="A84" s="33" t="s">
        <v>102</v>
      </c>
      <c r="B84" s="37" t="s">
        <v>254</v>
      </c>
      <c r="C84" s="37" t="s">
        <v>255</v>
      </c>
      <c r="D84" s="38">
        <v>31000</v>
      </c>
      <c r="E84" s="35">
        <v>13000</v>
      </c>
      <c r="F84" s="35">
        <v>75000</v>
      </c>
      <c r="G84" s="35">
        <v>115000</v>
      </c>
      <c r="H84" s="35">
        <v>85000</v>
      </c>
      <c r="I84" s="36">
        <f t="shared" si="1"/>
        <v>319000</v>
      </c>
    </row>
    <row r="85" spans="1:9" ht="30" x14ac:dyDescent="0.25">
      <c r="A85" s="33" t="s">
        <v>102</v>
      </c>
      <c r="B85" s="37" t="s">
        <v>256</v>
      </c>
      <c r="C85" s="37" t="s">
        <v>257</v>
      </c>
      <c r="D85" s="38">
        <v>31000</v>
      </c>
      <c r="E85" s="35">
        <v>0</v>
      </c>
      <c r="F85" s="35">
        <v>16000</v>
      </c>
      <c r="G85" s="35">
        <v>25000</v>
      </c>
      <c r="H85" s="35">
        <v>0</v>
      </c>
      <c r="I85" s="36">
        <f t="shared" si="1"/>
        <v>72000</v>
      </c>
    </row>
    <row r="86" spans="1:9" x14ac:dyDescent="0.25">
      <c r="A86" s="33" t="s">
        <v>102</v>
      </c>
      <c r="B86" s="37" t="s">
        <v>258</v>
      </c>
      <c r="C86" s="37" t="s">
        <v>259</v>
      </c>
      <c r="D86" s="38">
        <v>30000</v>
      </c>
      <c r="E86" s="35">
        <v>18650</v>
      </c>
      <c r="F86" s="35">
        <v>4000</v>
      </c>
      <c r="G86" s="35">
        <v>0</v>
      </c>
      <c r="H86" s="35">
        <v>0</v>
      </c>
      <c r="I86" s="36">
        <f t="shared" si="1"/>
        <v>52650</v>
      </c>
    </row>
    <row r="87" spans="1:9" x14ac:dyDescent="0.25">
      <c r="A87" s="33" t="s">
        <v>102</v>
      </c>
      <c r="B87" s="37" t="s">
        <v>260</v>
      </c>
      <c r="C87" s="37" t="s">
        <v>261</v>
      </c>
      <c r="D87" s="38">
        <v>28000</v>
      </c>
      <c r="E87" s="35">
        <v>16000</v>
      </c>
      <c r="F87" s="35">
        <v>0</v>
      </c>
      <c r="G87" s="35">
        <v>0</v>
      </c>
      <c r="H87" s="35">
        <v>0</v>
      </c>
      <c r="I87" s="36">
        <f t="shared" si="1"/>
        <v>44000</v>
      </c>
    </row>
    <row r="88" spans="1:9" x14ac:dyDescent="0.25">
      <c r="A88" s="33" t="s">
        <v>102</v>
      </c>
      <c r="B88" s="37" t="s">
        <v>262</v>
      </c>
      <c r="C88" s="37" t="s">
        <v>263</v>
      </c>
      <c r="D88" s="38">
        <v>27000</v>
      </c>
      <c r="E88" s="35">
        <v>8000</v>
      </c>
      <c r="F88" s="35">
        <v>37000</v>
      </c>
      <c r="G88" s="35">
        <v>50000</v>
      </c>
      <c r="H88" s="35">
        <v>53000</v>
      </c>
      <c r="I88" s="36">
        <f t="shared" si="1"/>
        <v>175000</v>
      </c>
    </row>
    <row r="89" spans="1:9" x14ac:dyDescent="0.25">
      <c r="A89" s="33" t="s">
        <v>102</v>
      </c>
      <c r="B89" s="37" t="s">
        <v>264</v>
      </c>
      <c r="C89" s="37" t="s">
        <v>265</v>
      </c>
      <c r="D89" s="38">
        <v>27000</v>
      </c>
      <c r="E89" s="35">
        <v>26000</v>
      </c>
      <c r="F89" s="35">
        <v>22000</v>
      </c>
      <c r="G89" s="35">
        <v>28000</v>
      </c>
      <c r="H89" s="35">
        <v>24920</v>
      </c>
      <c r="I89" s="36">
        <f t="shared" si="1"/>
        <v>127920</v>
      </c>
    </row>
    <row r="90" spans="1:9" x14ac:dyDescent="0.25">
      <c r="A90" s="33" t="s">
        <v>102</v>
      </c>
      <c r="B90" s="37" t="s">
        <v>266</v>
      </c>
      <c r="C90" s="37" t="s">
        <v>267</v>
      </c>
      <c r="D90" s="38">
        <v>27000</v>
      </c>
      <c r="E90" s="35">
        <v>0</v>
      </c>
      <c r="F90" s="35">
        <v>0</v>
      </c>
      <c r="G90" s="35">
        <v>0</v>
      </c>
      <c r="H90" s="35">
        <v>0</v>
      </c>
      <c r="I90" s="36">
        <f t="shared" si="1"/>
        <v>27000</v>
      </c>
    </row>
    <row r="91" spans="1:9" ht="30" x14ac:dyDescent="0.25">
      <c r="A91" s="33" t="s">
        <v>102</v>
      </c>
      <c r="B91" s="37" t="s">
        <v>268</v>
      </c>
      <c r="C91" s="37" t="s">
        <v>269</v>
      </c>
      <c r="D91" s="38">
        <v>27000</v>
      </c>
      <c r="E91" s="35">
        <v>0</v>
      </c>
      <c r="F91" s="35">
        <v>0</v>
      </c>
      <c r="G91" s="35">
        <v>28000</v>
      </c>
      <c r="H91" s="35">
        <v>0</v>
      </c>
      <c r="I91" s="36">
        <f t="shared" si="1"/>
        <v>55000</v>
      </c>
    </row>
    <row r="92" spans="1:9" ht="45" x14ac:dyDescent="0.25">
      <c r="A92" s="33" t="s">
        <v>102</v>
      </c>
      <c r="B92" s="37" t="s">
        <v>270</v>
      </c>
      <c r="C92" s="37" t="s">
        <v>271</v>
      </c>
      <c r="D92" s="38">
        <v>27000</v>
      </c>
      <c r="E92" s="35">
        <v>62000</v>
      </c>
      <c r="F92" s="35">
        <v>14000</v>
      </c>
      <c r="G92" s="35">
        <v>70000</v>
      </c>
      <c r="H92" s="35">
        <v>38000</v>
      </c>
      <c r="I92" s="36">
        <f t="shared" si="1"/>
        <v>211000</v>
      </c>
    </row>
    <row r="93" spans="1:9" x14ac:dyDescent="0.25">
      <c r="A93" s="33" t="s">
        <v>102</v>
      </c>
      <c r="B93" s="37" t="s">
        <v>272</v>
      </c>
      <c r="C93" s="37" t="s">
        <v>273</v>
      </c>
      <c r="D93" s="38">
        <v>25000</v>
      </c>
      <c r="E93" s="35">
        <v>0</v>
      </c>
      <c r="F93" s="35">
        <v>55000</v>
      </c>
      <c r="G93" s="35">
        <v>107000</v>
      </c>
      <c r="H93" s="35">
        <v>124000</v>
      </c>
      <c r="I93" s="36">
        <f t="shared" si="1"/>
        <v>311000</v>
      </c>
    </row>
    <row r="94" spans="1:9" x14ac:dyDescent="0.25">
      <c r="A94" s="33" t="s">
        <v>102</v>
      </c>
      <c r="B94" s="37" t="s">
        <v>274</v>
      </c>
      <c r="C94" s="37" t="s">
        <v>275</v>
      </c>
      <c r="D94" s="38">
        <v>24000</v>
      </c>
      <c r="E94" s="35">
        <v>0</v>
      </c>
      <c r="F94" s="35">
        <v>0</v>
      </c>
      <c r="G94" s="35">
        <v>0</v>
      </c>
      <c r="H94" s="35">
        <v>0</v>
      </c>
      <c r="I94" s="36">
        <f t="shared" si="1"/>
        <v>24000</v>
      </c>
    </row>
    <row r="95" spans="1:9" ht="30" x14ac:dyDescent="0.25">
      <c r="A95" s="33" t="s">
        <v>102</v>
      </c>
      <c r="B95" s="37" t="s">
        <v>276</v>
      </c>
      <c r="C95" s="37" t="s">
        <v>277</v>
      </c>
      <c r="D95" s="38">
        <v>23000</v>
      </c>
      <c r="E95" s="35">
        <v>22000</v>
      </c>
      <c r="F95" s="35">
        <v>0</v>
      </c>
      <c r="G95" s="35">
        <v>0</v>
      </c>
      <c r="H95" s="35">
        <v>0</v>
      </c>
      <c r="I95" s="36">
        <f t="shared" si="1"/>
        <v>45000</v>
      </c>
    </row>
    <row r="96" spans="1:9" ht="90" x14ac:dyDescent="0.25">
      <c r="A96" s="33" t="s">
        <v>102</v>
      </c>
      <c r="B96" s="37" t="s">
        <v>278</v>
      </c>
      <c r="C96" s="37" t="s">
        <v>279</v>
      </c>
      <c r="D96" s="38">
        <v>22000</v>
      </c>
      <c r="E96" s="35">
        <v>0</v>
      </c>
      <c r="F96" s="35">
        <v>0</v>
      </c>
      <c r="G96" s="35">
        <v>0</v>
      </c>
      <c r="H96" s="35">
        <v>0</v>
      </c>
      <c r="I96" s="36">
        <f t="shared" si="1"/>
        <v>22000</v>
      </c>
    </row>
    <row r="97" spans="1:9" x14ac:dyDescent="0.25">
      <c r="A97" s="33" t="s">
        <v>102</v>
      </c>
      <c r="B97" s="37" t="s">
        <v>280</v>
      </c>
      <c r="C97" s="37" t="s">
        <v>281</v>
      </c>
      <c r="D97" s="38">
        <v>22000</v>
      </c>
      <c r="E97" s="35">
        <v>36000</v>
      </c>
      <c r="F97" s="35">
        <v>30000</v>
      </c>
      <c r="G97" s="35">
        <v>45000</v>
      </c>
      <c r="H97" s="35">
        <v>42000</v>
      </c>
      <c r="I97" s="36">
        <f t="shared" si="1"/>
        <v>175000</v>
      </c>
    </row>
    <row r="98" spans="1:9" ht="30" x14ac:dyDescent="0.25">
      <c r="A98" s="33" t="s">
        <v>102</v>
      </c>
      <c r="B98" s="37" t="s">
        <v>282</v>
      </c>
      <c r="C98" s="37" t="s">
        <v>283</v>
      </c>
      <c r="D98" s="38">
        <v>18844</v>
      </c>
      <c r="E98" s="35">
        <v>0</v>
      </c>
      <c r="F98" s="35">
        <v>0</v>
      </c>
      <c r="G98" s="35">
        <v>0</v>
      </c>
      <c r="H98" s="35">
        <v>0</v>
      </c>
      <c r="I98" s="36">
        <f t="shared" si="1"/>
        <v>18844</v>
      </c>
    </row>
    <row r="99" spans="1:9" x14ac:dyDescent="0.25">
      <c r="A99" s="33" t="s">
        <v>102</v>
      </c>
      <c r="B99" s="37" t="s">
        <v>284</v>
      </c>
      <c r="C99" s="37" t="s">
        <v>285</v>
      </c>
      <c r="D99" s="38">
        <v>18000</v>
      </c>
      <c r="E99" s="35">
        <v>53000</v>
      </c>
      <c r="F99" s="35">
        <v>44000</v>
      </c>
      <c r="G99" s="35">
        <v>90000</v>
      </c>
      <c r="H99" s="35">
        <v>90000</v>
      </c>
      <c r="I99" s="36">
        <f t="shared" si="1"/>
        <v>295000</v>
      </c>
    </row>
    <row r="100" spans="1:9" ht="30" x14ac:dyDescent="0.25">
      <c r="A100" s="33" t="s">
        <v>102</v>
      </c>
      <c r="B100" s="37" t="s">
        <v>286</v>
      </c>
      <c r="C100" s="37" t="s">
        <v>287</v>
      </c>
      <c r="D100" s="38">
        <v>18000</v>
      </c>
      <c r="E100" s="35">
        <v>69000</v>
      </c>
      <c r="F100" s="35">
        <v>68000</v>
      </c>
      <c r="G100" s="35">
        <v>24000</v>
      </c>
      <c r="H100" s="35">
        <v>138000</v>
      </c>
      <c r="I100" s="36">
        <f t="shared" si="1"/>
        <v>317000</v>
      </c>
    </row>
    <row r="101" spans="1:9" ht="30" x14ac:dyDescent="0.25">
      <c r="A101" s="33" t="s">
        <v>102</v>
      </c>
      <c r="B101" s="37" t="s">
        <v>288</v>
      </c>
      <c r="C101" s="37" t="s">
        <v>289</v>
      </c>
      <c r="D101" s="38">
        <v>15000</v>
      </c>
      <c r="E101" s="35">
        <v>12000</v>
      </c>
      <c r="F101" s="35">
        <v>11000</v>
      </c>
      <c r="G101" s="35">
        <v>15000</v>
      </c>
      <c r="H101" s="35">
        <v>14000</v>
      </c>
      <c r="I101" s="36">
        <f t="shared" si="1"/>
        <v>67000</v>
      </c>
    </row>
    <row r="102" spans="1:9" x14ac:dyDescent="0.25">
      <c r="A102" s="33" t="s">
        <v>102</v>
      </c>
      <c r="B102" s="37" t="s">
        <v>290</v>
      </c>
      <c r="C102" s="37" t="s">
        <v>291</v>
      </c>
      <c r="D102" s="38">
        <v>10000</v>
      </c>
      <c r="E102" s="35">
        <v>10000</v>
      </c>
      <c r="F102" s="35">
        <v>9000</v>
      </c>
      <c r="G102" s="35">
        <v>18000</v>
      </c>
      <c r="H102" s="35">
        <v>16000</v>
      </c>
      <c r="I102" s="36">
        <f t="shared" si="1"/>
        <v>63000</v>
      </c>
    </row>
    <row r="103" spans="1:9" ht="30" x14ac:dyDescent="0.25">
      <c r="A103" s="33" t="s">
        <v>102</v>
      </c>
      <c r="B103" s="37" t="s">
        <v>292</v>
      </c>
      <c r="C103" s="37" t="s">
        <v>293</v>
      </c>
      <c r="D103" s="38">
        <v>9000</v>
      </c>
      <c r="E103" s="35">
        <v>2000</v>
      </c>
      <c r="F103" s="35">
        <v>0</v>
      </c>
      <c r="G103" s="35">
        <v>0</v>
      </c>
      <c r="H103" s="35">
        <v>0</v>
      </c>
      <c r="I103" s="36">
        <f t="shared" si="1"/>
        <v>11000</v>
      </c>
    </row>
    <row r="104" spans="1:9" ht="30" x14ac:dyDescent="0.25">
      <c r="A104" s="33" t="s">
        <v>102</v>
      </c>
      <c r="B104" s="37" t="s">
        <v>35</v>
      </c>
      <c r="C104" s="37" t="s">
        <v>294</v>
      </c>
      <c r="D104" s="38">
        <v>8000</v>
      </c>
      <c r="E104" s="35">
        <v>70000</v>
      </c>
      <c r="F104" s="35">
        <v>52000</v>
      </c>
      <c r="G104" s="35">
        <v>70000</v>
      </c>
      <c r="H104" s="35">
        <v>57000</v>
      </c>
      <c r="I104" s="36">
        <f t="shared" si="1"/>
        <v>257000</v>
      </c>
    </row>
    <row r="105" spans="1:9" ht="30" x14ac:dyDescent="0.25">
      <c r="A105" s="33" t="s">
        <v>102</v>
      </c>
      <c r="B105" s="37" t="s">
        <v>295</v>
      </c>
      <c r="C105" s="37" t="s">
        <v>296</v>
      </c>
      <c r="D105" s="38">
        <v>8000</v>
      </c>
      <c r="E105" s="35">
        <v>6000</v>
      </c>
      <c r="F105" s="35">
        <v>0</v>
      </c>
      <c r="G105" s="35">
        <v>80000</v>
      </c>
      <c r="H105" s="35">
        <v>90000</v>
      </c>
      <c r="I105" s="36">
        <f t="shared" si="1"/>
        <v>184000</v>
      </c>
    </row>
    <row r="106" spans="1:9" ht="30" x14ac:dyDescent="0.25">
      <c r="A106" s="33" t="s">
        <v>102</v>
      </c>
      <c r="B106" s="37" t="s">
        <v>297</v>
      </c>
      <c r="C106" s="37" t="s">
        <v>298</v>
      </c>
      <c r="D106" s="38">
        <v>7000</v>
      </c>
      <c r="E106" s="35">
        <v>47000</v>
      </c>
      <c r="F106" s="35">
        <v>22000</v>
      </c>
      <c r="G106" s="35">
        <v>50000</v>
      </c>
      <c r="H106" s="35">
        <v>47000</v>
      </c>
      <c r="I106" s="36">
        <f t="shared" si="1"/>
        <v>173000</v>
      </c>
    </row>
    <row r="107" spans="1:9" ht="30" x14ac:dyDescent="0.25">
      <c r="A107" s="33" t="s">
        <v>102</v>
      </c>
      <c r="B107" s="37" t="s">
        <v>299</v>
      </c>
      <c r="C107" s="37" t="s">
        <v>300</v>
      </c>
      <c r="D107" s="38">
        <v>4000</v>
      </c>
      <c r="E107" s="35">
        <v>7000</v>
      </c>
      <c r="F107" s="35">
        <v>37000</v>
      </c>
      <c r="G107" s="35">
        <v>55000</v>
      </c>
      <c r="H107" s="35">
        <v>47000</v>
      </c>
      <c r="I107" s="36">
        <f t="shared" si="1"/>
        <v>150000</v>
      </c>
    </row>
    <row r="108" spans="1:9" x14ac:dyDescent="0.25">
      <c r="A108" s="33" t="s">
        <v>102</v>
      </c>
      <c r="B108" s="37" t="s">
        <v>301</v>
      </c>
      <c r="C108" s="37" t="s">
        <v>302</v>
      </c>
      <c r="D108" s="38">
        <v>1000</v>
      </c>
      <c r="E108" s="35">
        <v>1000</v>
      </c>
      <c r="F108" s="35">
        <v>0</v>
      </c>
      <c r="G108" s="35">
        <v>3000</v>
      </c>
      <c r="H108" s="35">
        <v>6000</v>
      </c>
      <c r="I108" s="36">
        <f>SUM(G108:H108)</f>
        <v>9000</v>
      </c>
    </row>
    <row r="109" spans="1:9" ht="30" x14ac:dyDescent="0.25">
      <c r="A109" s="33" t="s">
        <v>102</v>
      </c>
      <c r="B109" s="15">
        <v>68975376</v>
      </c>
      <c r="C109" s="2" t="s">
        <v>303</v>
      </c>
      <c r="D109" s="1">
        <v>0</v>
      </c>
      <c r="E109" s="35">
        <v>56000</v>
      </c>
      <c r="F109" s="35">
        <v>30000</v>
      </c>
      <c r="G109" s="35">
        <v>25000</v>
      </c>
      <c r="H109" s="35">
        <v>52000</v>
      </c>
      <c r="I109" s="36">
        <f t="shared" si="1"/>
        <v>163000</v>
      </c>
    </row>
    <row r="110" spans="1:9" ht="30" x14ac:dyDescent="0.25">
      <c r="A110" s="33" t="s">
        <v>102</v>
      </c>
      <c r="B110" s="15">
        <v>600883204</v>
      </c>
      <c r="C110" s="2" t="s">
        <v>304</v>
      </c>
      <c r="D110" s="1">
        <v>0</v>
      </c>
      <c r="E110" s="35">
        <v>61000</v>
      </c>
      <c r="F110" s="35">
        <v>50000</v>
      </c>
      <c r="G110" s="35">
        <v>94000</v>
      </c>
      <c r="H110" s="35">
        <v>0</v>
      </c>
      <c r="I110" s="36">
        <f t="shared" si="1"/>
        <v>205000</v>
      </c>
    </row>
    <row r="111" spans="1:9" ht="45" x14ac:dyDescent="0.25">
      <c r="A111" s="33" t="s">
        <v>102</v>
      </c>
      <c r="B111" s="15">
        <v>68177615</v>
      </c>
      <c r="C111" s="2" t="s">
        <v>305</v>
      </c>
      <c r="D111" s="1">
        <v>0</v>
      </c>
      <c r="E111" s="35">
        <v>90000</v>
      </c>
      <c r="F111" s="35">
        <v>100000</v>
      </c>
      <c r="G111" s="35">
        <v>0</v>
      </c>
      <c r="H111" s="35">
        <v>95000</v>
      </c>
      <c r="I111" s="36">
        <f t="shared" si="1"/>
        <v>285000</v>
      </c>
    </row>
    <row r="112" spans="1:9" x14ac:dyDescent="0.25">
      <c r="A112" s="33" t="s">
        <v>102</v>
      </c>
      <c r="B112" s="15">
        <v>67339018</v>
      </c>
      <c r="C112" s="2" t="s">
        <v>306</v>
      </c>
      <c r="D112" s="1">
        <v>0</v>
      </c>
      <c r="E112" s="35">
        <v>22000</v>
      </c>
      <c r="F112" s="35">
        <v>0</v>
      </c>
      <c r="G112" s="35">
        <v>0</v>
      </c>
      <c r="H112" s="35">
        <v>0</v>
      </c>
      <c r="I112" s="36">
        <f t="shared" si="1"/>
        <v>22000</v>
      </c>
    </row>
    <row r="113" spans="1:9" x14ac:dyDescent="0.25">
      <c r="A113" s="33" t="s">
        <v>102</v>
      </c>
      <c r="B113" s="15">
        <v>26616190</v>
      </c>
      <c r="C113" s="2" t="s">
        <v>307</v>
      </c>
      <c r="D113" s="1">
        <v>0</v>
      </c>
      <c r="E113" s="35">
        <v>89000</v>
      </c>
      <c r="F113" s="35">
        <v>0</v>
      </c>
      <c r="G113" s="35">
        <v>0</v>
      </c>
      <c r="H113" s="35">
        <v>143000</v>
      </c>
      <c r="I113" s="36">
        <f t="shared" si="1"/>
        <v>232000</v>
      </c>
    </row>
    <row r="114" spans="1:9" x14ac:dyDescent="0.25">
      <c r="A114" s="33" t="s">
        <v>102</v>
      </c>
      <c r="B114" s="15">
        <v>70188769</v>
      </c>
      <c r="C114" s="2" t="s">
        <v>308</v>
      </c>
      <c r="D114" s="1">
        <v>0</v>
      </c>
      <c r="E114" s="35">
        <v>21000</v>
      </c>
      <c r="F114" s="35">
        <v>45000</v>
      </c>
      <c r="G114" s="35">
        <v>56000</v>
      </c>
      <c r="H114" s="35">
        <v>52000</v>
      </c>
      <c r="I114" s="36">
        <f t="shared" si="1"/>
        <v>174000</v>
      </c>
    </row>
    <row r="115" spans="1:9" ht="30" x14ac:dyDescent="0.25">
      <c r="A115" s="33" t="s">
        <v>102</v>
      </c>
      <c r="B115" s="15">
        <v>66932840</v>
      </c>
      <c r="C115" s="2" t="s">
        <v>309</v>
      </c>
      <c r="D115" s="1">
        <v>0</v>
      </c>
      <c r="E115" s="35">
        <v>40000</v>
      </c>
      <c r="F115" s="35">
        <v>33000</v>
      </c>
      <c r="G115" s="35">
        <v>0</v>
      </c>
      <c r="H115" s="35">
        <v>51000</v>
      </c>
      <c r="I115" s="36">
        <f t="shared" si="1"/>
        <v>124000</v>
      </c>
    </row>
    <row r="116" spans="1:9" x14ac:dyDescent="0.25">
      <c r="A116" s="33" t="s">
        <v>102</v>
      </c>
      <c r="B116" s="15">
        <v>26623064</v>
      </c>
      <c r="C116" s="2" t="s">
        <v>310</v>
      </c>
      <c r="D116" s="1">
        <v>0</v>
      </c>
      <c r="E116" s="35">
        <v>60000</v>
      </c>
      <c r="F116" s="35">
        <v>59000</v>
      </c>
      <c r="G116" s="35">
        <v>0</v>
      </c>
      <c r="H116" s="35">
        <v>85000</v>
      </c>
      <c r="I116" s="36">
        <f t="shared" si="1"/>
        <v>204000</v>
      </c>
    </row>
    <row r="117" spans="1:9" x14ac:dyDescent="0.25">
      <c r="A117" s="33" t="s">
        <v>102</v>
      </c>
      <c r="B117" s="15">
        <v>26594161</v>
      </c>
      <c r="C117" s="2" t="s">
        <v>311</v>
      </c>
      <c r="D117" s="1">
        <v>0</v>
      </c>
      <c r="E117" s="35">
        <v>40000</v>
      </c>
      <c r="F117" s="35">
        <v>37000</v>
      </c>
      <c r="G117" s="35">
        <v>50000</v>
      </c>
      <c r="H117" s="35">
        <v>48000</v>
      </c>
      <c r="I117" s="36">
        <f t="shared" si="1"/>
        <v>175000</v>
      </c>
    </row>
    <row r="118" spans="1:9" x14ac:dyDescent="0.25">
      <c r="A118" s="33" t="s">
        <v>102</v>
      </c>
      <c r="B118" s="15">
        <v>26571129</v>
      </c>
      <c r="C118" s="2" t="s">
        <v>312</v>
      </c>
      <c r="D118" s="1">
        <v>0</v>
      </c>
      <c r="E118" s="35">
        <v>44000</v>
      </c>
      <c r="F118" s="35">
        <v>22000</v>
      </c>
      <c r="G118" s="35">
        <v>0</v>
      </c>
      <c r="H118" s="35">
        <v>0</v>
      </c>
      <c r="I118" s="36">
        <f t="shared" si="1"/>
        <v>66000</v>
      </c>
    </row>
    <row r="119" spans="1:9" x14ac:dyDescent="0.25">
      <c r="A119" s="33" t="s">
        <v>102</v>
      </c>
      <c r="B119" s="15">
        <v>73633755</v>
      </c>
      <c r="C119" s="2" t="s">
        <v>313</v>
      </c>
      <c r="D119" s="1">
        <v>0</v>
      </c>
      <c r="E119" s="35">
        <v>94000</v>
      </c>
      <c r="F119" s="35">
        <v>44000</v>
      </c>
      <c r="G119" s="35">
        <v>110000</v>
      </c>
      <c r="H119" s="35">
        <v>95000</v>
      </c>
      <c r="I119" s="36">
        <f t="shared" si="1"/>
        <v>343000</v>
      </c>
    </row>
    <row r="120" spans="1:9" x14ac:dyDescent="0.25">
      <c r="A120" s="33" t="s">
        <v>102</v>
      </c>
      <c r="B120" s="15">
        <v>43465439</v>
      </c>
      <c r="C120" s="2" t="s">
        <v>314</v>
      </c>
      <c r="D120" s="1">
        <v>0</v>
      </c>
      <c r="E120" s="35">
        <v>5000</v>
      </c>
      <c r="F120" s="35">
        <v>42000</v>
      </c>
      <c r="G120" s="35">
        <v>63000</v>
      </c>
      <c r="H120" s="35">
        <v>56000</v>
      </c>
      <c r="I120" s="36">
        <f t="shared" si="1"/>
        <v>166000</v>
      </c>
    </row>
    <row r="121" spans="1:9" x14ac:dyDescent="0.25">
      <c r="A121" s="33" t="s">
        <v>102</v>
      </c>
      <c r="B121" s="15">
        <v>48489336</v>
      </c>
      <c r="C121" s="2" t="s">
        <v>315</v>
      </c>
      <c r="D121" s="1">
        <v>0</v>
      </c>
      <c r="E121" s="35">
        <v>50000</v>
      </c>
      <c r="F121" s="35">
        <v>33000</v>
      </c>
      <c r="G121" s="35">
        <v>48000</v>
      </c>
      <c r="H121" s="35">
        <v>48000</v>
      </c>
      <c r="I121" s="36">
        <f t="shared" si="1"/>
        <v>179000</v>
      </c>
    </row>
    <row r="122" spans="1:9" ht="30" x14ac:dyDescent="0.25">
      <c r="A122" s="33" t="s">
        <v>102</v>
      </c>
      <c r="B122" s="15">
        <v>1446282</v>
      </c>
      <c r="C122" s="2" t="s">
        <v>316</v>
      </c>
      <c r="D122" s="1">
        <v>0</v>
      </c>
      <c r="E122" s="35">
        <v>18000</v>
      </c>
      <c r="F122" s="35">
        <v>11000</v>
      </c>
      <c r="G122" s="35">
        <v>0</v>
      </c>
      <c r="H122" s="35">
        <v>13000</v>
      </c>
      <c r="I122" s="36">
        <f t="shared" si="1"/>
        <v>42000</v>
      </c>
    </row>
    <row r="123" spans="1:9" x14ac:dyDescent="0.25">
      <c r="A123" s="33" t="s">
        <v>102</v>
      </c>
      <c r="B123" s="15">
        <v>70870896</v>
      </c>
      <c r="C123" s="2" t="s">
        <v>317</v>
      </c>
      <c r="D123" s="1">
        <v>0</v>
      </c>
      <c r="E123" s="35">
        <v>66000</v>
      </c>
      <c r="F123" s="35">
        <v>52000</v>
      </c>
      <c r="G123" s="35">
        <v>45000</v>
      </c>
      <c r="H123" s="35">
        <v>43000</v>
      </c>
      <c r="I123" s="36">
        <f t="shared" si="1"/>
        <v>206000</v>
      </c>
    </row>
    <row r="124" spans="1:9" x14ac:dyDescent="0.25">
      <c r="A124" s="33" t="s">
        <v>102</v>
      </c>
      <c r="B124" s="15">
        <v>26986558</v>
      </c>
      <c r="C124" s="2" t="s">
        <v>318</v>
      </c>
      <c r="D124" s="1">
        <v>0</v>
      </c>
      <c r="E124" s="35">
        <v>50000</v>
      </c>
      <c r="F124" s="35">
        <v>10000</v>
      </c>
      <c r="G124" s="35">
        <v>0</v>
      </c>
      <c r="H124" s="35">
        <v>0</v>
      </c>
      <c r="I124" s="36">
        <f t="shared" si="1"/>
        <v>60000</v>
      </c>
    </row>
    <row r="125" spans="1:9" x14ac:dyDescent="0.25">
      <c r="A125" s="33" t="s">
        <v>102</v>
      </c>
      <c r="B125" s="15">
        <v>26986183</v>
      </c>
      <c r="C125" s="2" t="s">
        <v>319</v>
      </c>
      <c r="D125" s="1">
        <v>0</v>
      </c>
      <c r="E125" s="1">
        <v>0</v>
      </c>
      <c r="F125" s="35">
        <v>40000</v>
      </c>
      <c r="G125" s="35">
        <v>60000</v>
      </c>
      <c r="H125" s="35">
        <v>57000</v>
      </c>
      <c r="I125" s="36">
        <f t="shared" si="1"/>
        <v>157000</v>
      </c>
    </row>
    <row r="126" spans="1:9" x14ac:dyDescent="0.25">
      <c r="A126" s="33" t="s">
        <v>102</v>
      </c>
      <c r="B126" s="15">
        <v>29277817</v>
      </c>
      <c r="C126" s="2" t="s">
        <v>320</v>
      </c>
      <c r="D126" s="1">
        <v>0</v>
      </c>
      <c r="E126" s="1">
        <v>0</v>
      </c>
      <c r="F126" s="35">
        <v>51000</v>
      </c>
      <c r="G126" s="35">
        <v>38000</v>
      </c>
      <c r="H126" s="35">
        <v>35000</v>
      </c>
      <c r="I126" s="36">
        <f t="shared" si="1"/>
        <v>124000</v>
      </c>
    </row>
    <row r="127" spans="1:9" x14ac:dyDescent="0.25">
      <c r="A127" s="33" t="s">
        <v>102</v>
      </c>
      <c r="B127" s="40">
        <v>409901</v>
      </c>
      <c r="C127" s="2" t="s">
        <v>321</v>
      </c>
      <c r="D127" s="1">
        <v>0</v>
      </c>
      <c r="E127" s="1">
        <v>0</v>
      </c>
      <c r="F127" s="35">
        <v>93000</v>
      </c>
      <c r="G127" s="35">
        <v>120000</v>
      </c>
      <c r="H127" s="35">
        <v>90000</v>
      </c>
      <c r="I127" s="36">
        <f t="shared" si="1"/>
        <v>303000</v>
      </c>
    </row>
    <row r="128" spans="1:9" x14ac:dyDescent="0.25">
      <c r="A128" s="33" t="s">
        <v>102</v>
      </c>
      <c r="B128" s="15">
        <v>62937260</v>
      </c>
      <c r="C128" s="2" t="s">
        <v>322</v>
      </c>
      <c r="D128" s="1">
        <v>0</v>
      </c>
      <c r="E128" s="1">
        <v>0</v>
      </c>
      <c r="F128" s="35">
        <v>19000</v>
      </c>
      <c r="G128" s="35">
        <v>20000</v>
      </c>
      <c r="H128" s="35">
        <v>17000</v>
      </c>
      <c r="I128" s="36">
        <f t="shared" si="1"/>
        <v>56000</v>
      </c>
    </row>
    <row r="129" spans="1:9" x14ac:dyDescent="0.25">
      <c r="A129" s="33" t="s">
        <v>102</v>
      </c>
      <c r="B129" s="15">
        <v>70599963</v>
      </c>
      <c r="C129" s="2" t="s">
        <v>323</v>
      </c>
      <c r="D129" s="1">
        <v>0</v>
      </c>
      <c r="E129" s="1">
        <v>0</v>
      </c>
      <c r="F129" s="35">
        <v>30000</v>
      </c>
      <c r="G129" s="35">
        <v>0</v>
      </c>
      <c r="H129" s="35">
        <v>14000</v>
      </c>
      <c r="I129" s="36">
        <f t="shared" si="1"/>
        <v>44000</v>
      </c>
    </row>
    <row r="130" spans="1:9" x14ac:dyDescent="0.25">
      <c r="A130" s="33" t="s">
        <v>102</v>
      </c>
      <c r="B130" s="15">
        <v>70226148</v>
      </c>
      <c r="C130" s="2" t="s">
        <v>324</v>
      </c>
      <c r="D130" s="1">
        <v>0</v>
      </c>
      <c r="E130" s="1">
        <v>0</v>
      </c>
      <c r="F130" s="35">
        <v>86000</v>
      </c>
      <c r="G130" s="35">
        <v>80000</v>
      </c>
      <c r="H130" s="35">
        <v>101000</v>
      </c>
      <c r="I130" s="36">
        <f t="shared" si="1"/>
        <v>267000</v>
      </c>
    </row>
    <row r="131" spans="1:9" x14ac:dyDescent="0.25">
      <c r="A131" s="33" t="s">
        <v>102</v>
      </c>
      <c r="B131" s="15">
        <v>43498485</v>
      </c>
      <c r="C131" s="2" t="s">
        <v>325</v>
      </c>
      <c r="D131" s="1">
        <v>0</v>
      </c>
      <c r="E131" s="1">
        <v>0</v>
      </c>
      <c r="F131" s="35">
        <v>39000</v>
      </c>
      <c r="G131" s="35">
        <v>78000</v>
      </c>
      <c r="H131" s="35">
        <v>33000</v>
      </c>
      <c r="I131" s="36">
        <f t="shared" si="1"/>
        <v>150000</v>
      </c>
    </row>
    <row r="132" spans="1:9" x14ac:dyDescent="0.25">
      <c r="A132" s="33" t="s">
        <v>102</v>
      </c>
      <c r="B132" s="15">
        <v>26679485</v>
      </c>
      <c r="C132" s="2" t="s">
        <v>326</v>
      </c>
      <c r="D132" s="1">
        <v>0</v>
      </c>
      <c r="E132" s="1">
        <v>0</v>
      </c>
      <c r="F132" s="35">
        <v>20000</v>
      </c>
      <c r="G132" s="35">
        <v>75000</v>
      </c>
      <c r="H132" s="35">
        <v>85000</v>
      </c>
      <c r="I132" s="36">
        <f t="shared" si="1"/>
        <v>180000</v>
      </c>
    </row>
    <row r="133" spans="1:9" ht="30" x14ac:dyDescent="0.25">
      <c r="A133" s="33" t="s">
        <v>102</v>
      </c>
      <c r="B133" s="15">
        <v>25916360</v>
      </c>
      <c r="C133" s="2" t="s">
        <v>327</v>
      </c>
      <c r="D133" s="1">
        <v>0</v>
      </c>
      <c r="E133" s="1">
        <v>0</v>
      </c>
      <c r="F133" s="35">
        <v>39000</v>
      </c>
      <c r="G133" s="35">
        <v>40000</v>
      </c>
      <c r="H133" s="35">
        <v>22000</v>
      </c>
      <c r="I133" s="36">
        <f t="shared" si="1"/>
        <v>101000</v>
      </c>
    </row>
    <row r="134" spans="1:9" x14ac:dyDescent="0.25">
      <c r="A134" s="33" t="s">
        <v>102</v>
      </c>
      <c r="B134" s="15">
        <v>26636328</v>
      </c>
      <c r="C134" s="2" t="s">
        <v>328</v>
      </c>
      <c r="D134" s="1">
        <v>0</v>
      </c>
      <c r="E134" s="1">
        <v>0</v>
      </c>
      <c r="F134" s="35">
        <v>65000</v>
      </c>
      <c r="G134" s="35">
        <v>25000</v>
      </c>
      <c r="H134" s="35">
        <v>0</v>
      </c>
      <c r="I134" s="36">
        <f t="shared" si="1"/>
        <v>90000</v>
      </c>
    </row>
    <row r="135" spans="1:9" ht="25.5" customHeight="1" x14ac:dyDescent="0.25">
      <c r="A135" s="33" t="s">
        <v>102</v>
      </c>
      <c r="B135" s="15">
        <v>65189418</v>
      </c>
      <c r="C135" s="2" t="s">
        <v>329</v>
      </c>
      <c r="D135" s="1">
        <v>0</v>
      </c>
      <c r="E135" s="1">
        <v>0</v>
      </c>
      <c r="F135" s="35">
        <v>110000</v>
      </c>
      <c r="G135" s="35">
        <v>130000</v>
      </c>
      <c r="H135" s="35">
        <v>100000</v>
      </c>
      <c r="I135" s="36">
        <f t="shared" ref="I135:I155" si="2">SUM(D135:H135)</f>
        <v>340000</v>
      </c>
    </row>
    <row r="136" spans="1:9" x14ac:dyDescent="0.25">
      <c r="A136" s="33" t="s">
        <v>102</v>
      </c>
      <c r="B136" s="15">
        <v>24837262</v>
      </c>
      <c r="C136" s="2" t="s">
        <v>330</v>
      </c>
      <c r="D136" s="1">
        <v>0</v>
      </c>
      <c r="E136" s="1">
        <v>0</v>
      </c>
      <c r="F136" s="35">
        <v>68000</v>
      </c>
      <c r="G136" s="35">
        <v>0</v>
      </c>
      <c r="H136" s="35">
        <v>0</v>
      </c>
      <c r="I136" s="36">
        <f t="shared" si="2"/>
        <v>68000</v>
      </c>
    </row>
    <row r="137" spans="1:9" ht="30" x14ac:dyDescent="0.25">
      <c r="A137" s="33" t="s">
        <v>102</v>
      </c>
      <c r="B137" s="15">
        <v>1517031</v>
      </c>
      <c r="C137" s="2" t="s">
        <v>331</v>
      </c>
      <c r="D137" s="1">
        <v>0</v>
      </c>
      <c r="E137" s="1">
        <v>0</v>
      </c>
      <c r="F137" s="35">
        <v>22000</v>
      </c>
      <c r="G137" s="35">
        <v>0</v>
      </c>
      <c r="H137" s="35">
        <v>0</v>
      </c>
      <c r="I137" s="36">
        <f t="shared" si="2"/>
        <v>22000</v>
      </c>
    </row>
    <row r="138" spans="1:9" x14ac:dyDescent="0.25">
      <c r="A138" s="33" t="s">
        <v>102</v>
      </c>
      <c r="B138" s="15">
        <v>67362621</v>
      </c>
      <c r="C138" s="2" t="s">
        <v>332</v>
      </c>
      <c r="D138" s="1">
        <v>0</v>
      </c>
      <c r="E138" s="1">
        <v>0</v>
      </c>
      <c r="F138" s="35">
        <v>60000</v>
      </c>
      <c r="G138" s="35">
        <v>50000</v>
      </c>
      <c r="H138" s="35">
        <v>0</v>
      </c>
      <c r="I138" s="36">
        <f t="shared" si="2"/>
        <v>110000</v>
      </c>
    </row>
    <row r="139" spans="1:9" x14ac:dyDescent="0.25">
      <c r="A139" s="33" t="s">
        <v>102</v>
      </c>
      <c r="B139" s="15">
        <v>69100641</v>
      </c>
      <c r="C139" s="2" t="s">
        <v>333</v>
      </c>
      <c r="D139" s="1">
        <v>0</v>
      </c>
      <c r="E139" s="1">
        <v>0</v>
      </c>
      <c r="F139" s="35">
        <v>30000</v>
      </c>
      <c r="G139" s="35">
        <v>35000</v>
      </c>
      <c r="H139" s="35">
        <v>19000</v>
      </c>
      <c r="I139" s="36">
        <f t="shared" si="2"/>
        <v>84000</v>
      </c>
    </row>
    <row r="140" spans="1:9" x14ac:dyDescent="0.25">
      <c r="A140" s="33" t="s">
        <v>102</v>
      </c>
      <c r="B140" s="41">
        <v>445258</v>
      </c>
      <c r="C140" s="2" t="s">
        <v>334</v>
      </c>
      <c r="D140" s="1">
        <v>0</v>
      </c>
      <c r="E140" s="1">
        <v>0</v>
      </c>
      <c r="F140" s="35">
        <v>12000</v>
      </c>
      <c r="G140" s="35">
        <v>72000</v>
      </c>
      <c r="H140" s="35">
        <v>85000</v>
      </c>
      <c r="I140" s="36">
        <f t="shared" si="2"/>
        <v>169000</v>
      </c>
    </row>
    <row r="141" spans="1:9" ht="30" x14ac:dyDescent="0.25">
      <c r="A141" s="33" t="s">
        <v>102</v>
      </c>
      <c r="B141" s="41" t="s">
        <v>335</v>
      </c>
      <c r="C141" s="2" t="s">
        <v>336</v>
      </c>
      <c r="D141" s="1">
        <v>0</v>
      </c>
      <c r="E141" s="1">
        <v>0</v>
      </c>
      <c r="F141" s="1">
        <v>0</v>
      </c>
      <c r="G141" s="35">
        <v>40000</v>
      </c>
      <c r="H141" s="35">
        <v>33000</v>
      </c>
      <c r="I141" s="36">
        <f t="shared" si="2"/>
        <v>73000</v>
      </c>
    </row>
    <row r="142" spans="1:9" x14ac:dyDescent="0.25">
      <c r="A142" s="33" t="s">
        <v>102</v>
      </c>
      <c r="B142" s="15">
        <v>48472476</v>
      </c>
      <c r="C142" s="2" t="s">
        <v>337</v>
      </c>
      <c r="D142" s="1">
        <v>0</v>
      </c>
      <c r="E142" s="1">
        <v>0</v>
      </c>
      <c r="F142" s="1">
        <v>0</v>
      </c>
      <c r="G142" s="1">
        <v>99000</v>
      </c>
      <c r="H142" s="35">
        <v>95000</v>
      </c>
      <c r="I142" s="36">
        <f t="shared" si="2"/>
        <v>194000</v>
      </c>
    </row>
    <row r="143" spans="1:9" x14ac:dyDescent="0.25">
      <c r="A143" s="33" t="s">
        <v>102</v>
      </c>
      <c r="B143" s="15">
        <v>27025624</v>
      </c>
      <c r="C143" s="2" t="s">
        <v>338</v>
      </c>
      <c r="D143" s="1">
        <v>0</v>
      </c>
      <c r="E143" s="1">
        <v>0</v>
      </c>
      <c r="F143" s="1">
        <v>0</v>
      </c>
      <c r="G143" s="1">
        <v>26234</v>
      </c>
      <c r="H143" s="35">
        <v>25000</v>
      </c>
      <c r="I143" s="36">
        <f t="shared" si="2"/>
        <v>51234</v>
      </c>
    </row>
    <row r="144" spans="1:9" x14ac:dyDescent="0.25">
      <c r="A144" s="33" t="s">
        <v>102</v>
      </c>
      <c r="B144" s="15">
        <v>68684312</v>
      </c>
      <c r="C144" s="2" t="s">
        <v>339</v>
      </c>
      <c r="D144" s="1">
        <v>0</v>
      </c>
      <c r="E144" s="1">
        <v>0</v>
      </c>
      <c r="F144" s="1">
        <v>0</v>
      </c>
      <c r="G144" s="1">
        <v>100000</v>
      </c>
      <c r="H144" s="35">
        <v>95000</v>
      </c>
      <c r="I144" s="36">
        <f t="shared" si="2"/>
        <v>195000</v>
      </c>
    </row>
    <row r="145" spans="1:9" ht="30" x14ac:dyDescent="0.25">
      <c r="A145" s="33" t="s">
        <v>102</v>
      </c>
      <c r="B145" s="15">
        <v>26539411</v>
      </c>
      <c r="C145" s="2" t="s">
        <v>340</v>
      </c>
      <c r="D145" s="1">
        <v>0</v>
      </c>
      <c r="E145" s="1">
        <v>0</v>
      </c>
      <c r="F145" s="1">
        <v>0</v>
      </c>
      <c r="G145" s="1">
        <v>48000</v>
      </c>
      <c r="H145" s="35">
        <v>50000</v>
      </c>
      <c r="I145" s="36">
        <f t="shared" si="2"/>
        <v>98000</v>
      </c>
    </row>
    <row r="146" spans="1:9" x14ac:dyDescent="0.25">
      <c r="A146" s="33" t="s">
        <v>102</v>
      </c>
      <c r="B146" s="15">
        <v>3087379</v>
      </c>
      <c r="C146" s="2" t="s">
        <v>341</v>
      </c>
      <c r="D146" s="1">
        <v>0</v>
      </c>
      <c r="E146" s="1">
        <v>0</v>
      </c>
      <c r="F146" s="1">
        <v>0</v>
      </c>
      <c r="G146" s="1">
        <v>83000</v>
      </c>
      <c r="H146" s="35">
        <v>42000</v>
      </c>
      <c r="I146" s="36">
        <f t="shared" si="2"/>
        <v>125000</v>
      </c>
    </row>
    <row r="147" spans="1:9" x14ac:dyDescent="0.25">
      <c r="A147" s="33" t="s">
        <v>102</v>
      </c>
      <c r="B147" s="15">
        <v>60803291</v>
      </c>
      <c r="C147" s="2" t="s">
        <v>342</v>
      </c>
      <c r="D147" s="1">
        <v>0</v>
      </c>
      <c r="E147" s="1">
        <v>0</v>
      </c>
      <c r="F147" s="1">
        <v>0</v>
      </c>
      <c r="G147" s="1">
        <v>60000</v>
      </c>
      <c r="H147" s="35">
        <v>59000</v>
      </c>
      <c r="I147" s="36">
        <f t="shared" si="2"/>
        <v>119000</v>
      </c>
    </row>
    <row r="148" spans="1:9" ht="30" x14ac:dyDescent="0.25">
      <c r="A148" s="33" t="s">
        <v>102</v>
      </c>
      <c r="B148" s="15">
        <v>73634352</v>
      </c>
      <c r="C148" s="2" t="s">
        <v>343</v>
      </c>
      <c r="D148" s="1">
        <v>0</v>
      </c>
      <c r="E148" s="1">
        <v>0</v>
      </c>
      <c r="F148" s="1">
        <v>0</v>
      </c>
      <c r="G148" s="1">
        <v>20000</v>
      </c>
      <c r="H148" s="35">
        <v>11000</v>
      </c>
      <c r="I148" s="36">
        <f t="shared" si="2"/>
        <v>31000</v>
      </c>
    </row>
    <row r="149" spans="1:9" x14ac:dyDescent="0.25">
      <c r="A149" s="33" t="s">
        <v>102</v>
      </c>
      <c r="B149" s="15">
        <v>26532832</v>
      </c>
      <c r="C149" s="2" t="s">
        <v>344</v>
      </c>
      <c r="D149" s="1">
        <v>0</v>
      </c>
      <c r="E149" s="1">
        <v>0</v>
      </c>
      <c r="F149" s="1">
        <v>0</v>
      </c>
      <c r="G149" s="1">
        <v>85000</v>
      </c>
      <c r="H149" s="35">
        <v>69000</v>
      </c>
      <c r="I149" s="36">
        <f t="shared" si="2"/>
        <v>154000</v>
      </c>
    </row>
    <row r="150" spans="1:9" x14ac:dyDescent="0.25">
      <c r="A150" s="33" t="s">
        <v>102</v>
      </c>
      <c r="B150" s="15">
        <v>22840788</v>
      </c>
      <c r="C150" s="2" t="s">
        <v>345</v>
      </c>
      <c r="D150" s="1">
        <v>0</v>
      </c>
      <c r="E150" s="1">
        <v>0</v>
      </c>
      <c r="F150" s="1">
        <v>0</v>
      </c>
      <c r="G150" s="1">
        <v>48000</v>
      </c>
      <c r="H150" s="35">
        <v>24000</v>
      </c>
      <c r="I150" s="36">
        <f t="shared" si="2"/>
        <v>72000</v>
      </c>
    </row>
    <row r="151" spans="1:9" ht="30" x14ac:dyDescent="0.25">
      <c r="A151" s="33" t="s">
        <v>102</v>
      </c>
      <c r="B151" s="15">
        <v>69722595</v>
      </c>
      <c r="C151" s="2" t="s">
        <v>346</v>
      </c>
      <c r="D151" s="1">
        <v>0</v>
      </c>
      <c r="E151" s="1">
        <v>0</v>
      </c>
      <c r="F151" s="1">
        <v>0</v>
      </c>
      <c r="G151" s="1">
        <v>0</v>
      </c>
      <c r="H151" s="35">
        <v>48000</v>
      </c>
      <c r="I151" s="36">
        <f t="shared" si="2"/>
        <v>48000</v>
      </c>
    </row>
    <row r="152" spans="1:9" x14ac:dyDescent="0.25">
      <c r="A152" s="33" t="s">
        <v>102</v>
      </c>
      <c r="B152" s="15">
        <v>65398599</v>
      </c>
      <c r="C152" s="2" t="s">
        <v>347</v>
      </c>
      <c r="D152" s="1">
        <v>0</v>
      </c>
      <c r="E152" s="1">
        <v>0</v>
      </c>
      <c r="F152" s="1">
        <v>0</v>
      </c>
      <c r="G152" s="1">
        <v>0</v>
      </c>
      <c r="H152" s="35">
        <v>38000</v>
      </c>
      <c r="I152" s="36">
        <f t="shared" si="2"/>
        <v>38000</v>
      </c>
    </row>
    <row r="153" spans="1:9" x14ac:dyDescent="0.25">
      <c r="A153" s="33" t="s">
        <v>102</v>
      </c>
      <c r="B153" s="15">
        <v>70865574</v>
      </c>
      <c r="C153" s="2" t="s">
        <v>348</v>
      </c>
      <c r="D153" s="1">
        <v>0</v>
      </c>
      <c r="E153" s="1">
        <v>0</v>
      </c>
      <c r="F153" s="1">
        <v>0</v>
      </c>
      <c r="G153" s="1">
        <v>0</v>
      </c>
      <c r="H153" s="35">
        <v>57000</v>
      </c>
      <c r="I153" s="36">
        <f t="shared" si="2"/>
        <v>57000</v>
      </c>
    </row>
    <row r="154" spans="1:9" x14ac:dyDescent="0.25">
      <c r="A154" s="33" t="s">
        <v>102</v>
      </c>
      <c r="B154" s="15">
        <v>28159179</v>
      </c>
      <c r="C154" s="2" t="s">
        <v>349</v>
      </c>
      <c r="D154" s="1">
        <v>0</v>
      </c>
      <c r="E154" s="1">
        <v>0</v>
      </c>
      <c r="F154" s="1">
        <v>0</v>
      </c>
      <c r="G154" s="1">
        <v>0</v>
      </c>
      <c r="H154" s="35">
        <v>119000</v>
      </c>
      <c r="I154" s="36">
        <f t="shared" si="2"/>
        <v>119000</v>
      </c>
    </row>
    <row r="155" spans="1:9" x14ac:dyDescent="0.25">
      <c r="A155" s="33" t="s">
        <v>102</v>
      </c>
      <c r="B155" s="15">
        <v>26908042</v>
      </c>
      <c r="C155" s="2" t="s">
        <v>350</v>
      </c>
      <c r="D155" s="1">
        <v>0</v>
      </c>
      <c r="E155" s="1">
        <v>0</v>
      </c>
      <c r="F155" s="1">
        <v>0</v>
      </c>
      <c r="G155" s="1">
        <v>0</v>
      </c>
      <c r="H155" s="35">
        <v>24000</v>
      </c>
      <c r="I155" s="36">
        <f t="shared" si="2"/>
        <v>24000</v>
      </c>
    </row>
    <row r="156" spans="1:9" s="63" customFormat="1" ht="15" x14ac:dyDescent="0.25">
      <c r="A156" s="59" t="s">
        <v>400</v>
      </c>
      <c r="B156" s="60"/>
      <c r="C156" s="61"/>
      <c r="D156" s="62">
        <f t="shared" ref="D156:I156" si="3">SUM(D6:D155)</f>
        <v>9980673</v>
      </c>
      <c r="E156" s="62">
        <f t="shared" si="3"/>
        <v>9955610</v>
      </c>
      <c r="F156" s="62">
        <f t="shared" si="3"/>
        <v>10880263</v>
      </c>
      <c r="G156" s="62">
        <f t="shared" si="3"/>
        <v>14968234</v>
      </c>
      <c r="H156" s="62">
        <f t="shared" si="3"/>
        <v>14997120</v>
      </c>
      <c r="I156" s="62">
        <f t="shared" si="3"/>
        <v>60779900</v>
      </c>
    </row>
    <row r="157" spans="1:9" x14ac:dyDescent="0.25">
      <c r="B157" s="13"/>
      <c r="C157" s="13"/>
      <c r="D157" s="14"/>
      <c r="E157" s="12"/>
      <c r="F157" s="12"/>
      <c r="G157" s="12"/>
    </row>
    <row r="158" spans="1:9" x14ac:dyDescent="0.25">
      <c r="A158" s="11" t="s">
        <v>3</v>
      </c>
      <c r="B158" s="11"/>
      <c r="C158" s="9"/>
      <c r="D158" s="9"/>
    </row>
    <row r="159" spans="1:9" ht="33" customHeight="1" x14ac:dyDescent="0.25">
      <c r="A159" s="111" t="s">
        <v>4</v>
      </c>
      <c r="B159" s="111"/>
      <c r="C159" s="111"/>
      <c r="D159" s="111"/>
    </row>
    <row r="160" spans="1:9" x14ac:dyDescent="0.25">
      <c r="B160" s="9"/>
      <c r="C160" s="9"/>
      <c r="D160" s="8"/>
    </row>
    <row r="161" spans="1:4" ht="15.75" customHeight="1" x14ac:dyDescent="0.25">
      <c r="A161" s="113" t="s">
        <v>2</v>
      </c>
      <c r="B161" s="113"/>
      <c r="C161" s="113"/>
      <c r="D161" s="10"/>
    </row>
    <row r="162" spans="1:4" x14ac:dyDescent="0.25">
      <c r="A162" s="114" t="s">
        <v>5</v>
      </c>
      <c r="B162" s="114"/>
      <c r="C162" s="114"/>
      <c r="D162" s="10"/>
    </row>
    <row r="163" spans="1:4" x14ac:dyDescent="0.25">
      <c r="A163" s="114" t="s">
        <v>6</v>
      </c>
      <c r="B163" s="114"/>
      <c r="C163" s="114"/>
      <c r="D163" s="10"/>
    </row>
    <row r="164" spans="1:4" x14ac:dyDescent="0.25">
      <c r="A164" s="114" t="s">
        <v>7</v>
      </c>
      <c r="B164" s="114"/>
      <c r="C164" s="114"/>
      <c r="D164" s="10"/>
    </row>
    <row r="165" spans="1:4" x14ac:dyDescent="0.25">
      <c r="A165" s="114" t="s">
        <v>8</v>
      </c>
      <c r="B165" s="114"/>
      <c r="C165" s="114"/>
      <c r="D165" s="10"/>
    </row>
    <row r="167" spans="1:4" ht="15.75" customHeight="1" x14ac:dyDescent="0.25">
      <c r="A167" s="111" t="s">
        <v>17</v>
      </c>
      <c r="B167" s="111"/>
      <c r="C167" s="111"/>
      <c r="D167" s="111"/>
    </row>
  </sheetData>
  <mergeCells count="7">
    <mergeCell ref="A165:C165"/>
    <mergeCell ref="A167:D167"/>
    <mergeCell ref="A159:D159"/>
    <mergeCell ref="A161:C161"/>
    <mergeCell ref="A162:C162"/>
    <mergeCell ref="A163:C163"/>
    <mergeCell ref="A164:C164"/>
  </mergeCells>
  <pageMargins left="0.70866141732283472" right="0.70866141732283472" top="0.78740157480314965" bottom="0.78740157480314965" header="0.31496062992125984" footer="0.31496062992125984"/>
  <pageSetup paperSize="9" scale="55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4" workbookViewId="0">
      <selection activeCell="C9" sqref="C9"/>
    </sheetView>
  </sheetViews>
  <sheetFormatPr defaultRowHeight="15.75" x14ac:dyDescent="0.25"/>
  <cols>
    <col min="1" max="1" width="31.625" bestFit="1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101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12" x14ac:dyDescent="0.25">
      <c r="A6" s="33" t="s">
        <v>393</v>
      </c>
      <c r="B6" s="41" t="s">
        <v>140</v>
      </c>
      <c r="C6" s="2" t="s">
        <v>351</v>
      </c>
      <c r="D6" s="1">
        <v>600000</v>
      </c>
      <c r="E6" s="39">
        <v>605000</v>
      </c>
      <c r="F6" s="39">
        <v>369000</v>
      </c>
      <c r="G6" s="42">
        <v>350000</v>
      </c>
      <c r="H6" s="42">
        <v>110000</v>
      </c>
      <c r="I6" s="39">
        <f>SUM(D6:H6)</f>
        <v>2034000</v>
      </c>
    </row>
    <row r="7" spans="1:12" x14ac:dyDescent="0.25">
      <c r="A7" s="33" t="s">
        <v>393</v>
      </c>
      <c r="B7" s="41" t="s">
        <v>352</v>
      </c>
      <c r="C7" s="2" t="s">
        <v>353</v>
      </c>
      <c r="D7" s="1">
        <v>230000</v>
      </c>
      <c r="E7" s="39">
        <v>280000</v>
      </c>
      <c r="F7" s="39">
        <v>200000</v>
      </c>
      <c r="G7" s="39">
        <v>150000</v>
      </c>
      <c r="H7" s="39">
        <v>0</v>
      </c>
      <c r="I7" s="39">
        <f t="shared" ref="I7:I21" si="0">SUM(D7:H7)</f>
        <v>860000</v>
      </c>
    </row>
    <row r="8" spans="1:12" ht="30" x14ac:dyDescent="0.25">
      <c r="A8" s="33" t="s">
        <v>393</v>
      </c>
      <c r="B8" s="41" t="s">
        <v>354</v>
      </c>
      <c r="C8" s="2" t="s">
        <v>355</v>
      </c>
      <c r="D8" s="1">
        <v>195000</v>
      </c>
      <c r="E8" s="39">
        <v>195000</v>
      </c>
      <c r="F8" s="39">
        <v>0</v>
      </c>
      <c r="G8" s="39">
        <v>0</v>
      </c>
      <c r="H8" s="39">
        <v>0</v>
      </c>
      <c r="I8" s="39">
        <f t="shared" si="0"/>
        <v>390000</v>
      </c>
    </row>
    <row r="9" spans="1:12" ht="30" x14ac:dyDescent="0.25">
      <c r="A9" s="33" t="s">
        <v>393</v>
      </c>
      <c r="B9" s="41" t="s">
        <v>292</v>
      </c>
      <c r="C9" s="2" t="s">
        <v>293</v>
      </c>
      <c r="D9" s="1">
        <v>175000</v>
      </c>
      <c r="E9" s="39">
        <v>25000</v>
      </c>
      <c r="F9" s="39">
        <v>150000</v>
      </c>
      <c r="G9" s="39">
        <v>104000</v>
      </c>
      <c r="H9" s="39">
        <v>0</v>
      </c>
      <c r="I9" s="39">
        <f t="shared" si="0"/>
        <v>454000</v>
      </c>
    </row>
    <row r="10" spans="1:12" x14ac:dyDescent="0.25">
      <c r="A10" s="33" t="s">
        <v>393</v>
      </c>
      <c r="B10" s="41" t="s">
        <v>103</v>
      </c>
      <c r="C10" s="2" t="s">
        <v>104</v>
      </c>
      <c r="D10" s="1">
        <v>174000</v>
      </c>
      <c r="E10" s="39">
        <v>0</v>
      </c>
      <c r="F10" s="39">
        <v>0</v>
      </c>
      <c r="G10" s="39">
        <v>0</v>
      </c>
      <c r="H10" s="39">
        <v>0</v>
      </c>
      <c r="I10" s="39">
        <f t="shared" si="0"/>
        <v>174000</v>
      </c>
    </row>
    <row r="11" spans="1:12" x14ac:dyDescent="0.25">
      <c r="A11" s="33" t="s">
        <v>393</v>
      </c>
      <c r="B11" s="41" t="s">
        <v>356</v>
      </c>
      <c r="C11" s="2" t="s">
        <v>357</v>
      </c>
      <c r="D11" s="1">
        <v>0</v>
      </c>
      <c r="E11" s="39">
        <v>256000</v>
      </c>
      <c r="F11" s="39">
        <v>150000</v>
      </c>
      <c r="G11" s="39">
        <v>200000</v>
      </c>
      <c r="H11" s="39">
        <v>400000</v>
      </c>
      <c r="I11" s="39">
        <f t="shared" si="0"/>
        <v>1006000</v>
      </c>
    </row>
    <row r="12" spans="1:12" ht="30" x14ac:dyDescent="0.25">
      <c r="A12" s="33" t="s">
        <v>393</v>
      </c>
      <c r="B12" s="44" t="s">
        <v>50</v>
      </c>
      <c r="C12" s="45" t="s">
        <v>49</v>
      </c>
      <c r="D12" s="46">
        <v>0</v>
      </c>
      <c r="E12" s="39">
        <v>165000</v>
      </c>
      <c r="F12" s="47">
        <v>150000</v>
      </c>
      <c r="G12" s="47">
        <v>180000</v>
      </c>
      <c r="H12" s="47">
        <v>0</v>
      </c>
      <c r="I12" s="39">
        <f t="shared" si="0"/>
        <v>495000</v>
      </c>
    </row>
    <row r="13" spans="1:12" x14ac:dyDescent="0.25">
      <c r="A13" s="33" t="s">
        <v>393</v>
      </c>
      <c r="B13" s="44" t="s">
        <v>358</v>
      </c>
      <c r="C13" s="45" t="s">
        <v>359</v>
      </c>
      <c r="D13" s="46">
        <v>0</v>
      </c>
      <c r="E13" s="47">
        <v>0</v>
      </c>
      <c r="F13" s="47">
        <v>350000</v>
      </c>
      <c r="G13" s="47">
        <v>300000</v>
      </c>
      <c r="H13" s="47"/>
      <c r="I13" s="39">
        <f t="shared" si="0"/>
        <v>650000</v>
      </c>
    </row>
    <row r="14" spans="1:12" x14ac:dyDescent="0.25">
      <c r="A14" s="33" t="s">
        <v>393</v>
      </c>
      <c r="B14" s="44" t="s">
        <v>74</v>
      </c>
      <c r="C14" s="45" t="s">
        <v>360</v>
      </c>
      <c r="D14" s="46">
        <v>0</v>
      </c>
      <c r="E14" s="47">
        <v>0</v>
      </c>
      <c r="F14" s="47">
        <v>150000</v>
      </c>
      <c r="G14" s="47">
        <v>0</v>
      </c>
      <c r="H14" s="47">
        <v>60000</v>
      </c>
      <c r="I14" s="39">
        <f t="shared" si="0"/>
        <v>210000</v>
      </c>
    </row>
    <row r="15" spans="1:12" ht="30" x14ac:dyDescent="0.25">
      <c r="A15" s="33" t="s">
        <v>393</v>
      </c>
      <c r="B15" s="44" t="s">
        <v>361</v>
      </c>
      <c r="C15" s="45" t="s">
        <v>362</v>
      </c>
      <c r="D15" s="46">
        <v>0</v>
      </c>
      <c r="E15" s="47">
        <v>0</v>
      </c>
      <c r="F15" s="47">
        <v>95000</v>
      </c>
      <c r="G15" s="47">
        <v>0</v>
      </c>
      <c r="H15" s="47">
        <v>0</v>
      </c>
      <c r="I15" s="39">
        <f t="shared" si="0"/>
        <v>95000</v>
      </c>
      <c r="L15" s="5"/>
    </row>
    <row r="16" spans="1:12" x14ac:dyDescent="0.25">
      <c r="A16" s="33" t="s">
        <v>393</v>
      </c>
      <c r="B16" s="44" t="s">
        <v>363</v>
      </c>
      <c r="C16" s="45" t="s">
        <v>364</v>
      </c>
      <c r="D16" s="46">
        <v>0</v>
      </c>
      <c r="E16" s="46">
        <v>0</v>
      </c>
      <c r="F16" s="46">
        <v>0</v>
      </c>
      <c r="G16" s="48">
        <v>80000</v>
      </c>
      <c r="H16" s="48">
        <v>0</v>
      </c>
      <c r="I16" s="36">
        <f t="shared" si="0"/>
        <v>80000</v>
      </c>
    </row>
    <row r="17" spans="1:9" x14ac:dyDescent="0.25">
      <c r="A17" s="33" t="s">
        <v>393</v>
      </c>
      <c r="B17" s="44" t="s">
        <v>365</v>
      </c>
      <c r="C17" s="45" t="s">
        <v>366</v>
      </c>
      <c r="D17" s="46">
        <v>0</v>
      </c>
      <c r="E17" s="46">
        <v>0</v>
      </c>
      <c r="F17" s="46">
        <v>0</v>
      </c>
      <c r="G17" s="46">
        <v>250000</v>
      </c>
      <c r="H17" s="46">
        <v>320000</v>
      </c>
      <c r="I17" s="36">
        <f t="shared" si="0"/>
        <v>570000</v>
      </c>
    </row>
    <row r="18" spans="1:9" x14ac:dyDescent="0.25">
      <c r="A18" s="33" t="s">
        <v>393</v>
      </c>
      <c r="B18" s="49">
        <v>5268800</v>
      </c>
      <c r="C18" s="45" t="s">
        <v>367</v>
      </c>
      <c r="D18" s="46">
        <v>0</v>
      </c>
      <c r="E18" s="46">
        <v>0</v>
      </c>
      <c r="F18" s="46">
        <v>0</v>
      </c>
      <c r="G18" s="46">
        <v>0</v>
      </c>
      <c r="H18" s="46">
        <v>460000</v>
      </c>
      <c r="I18" s="36">
        <f t="shared" si="0"/>
        <v>460000</v>
      </c>
    </row>
    <row r="19" spans="1:9" x14ac:dyDescent="0.25">
      <c r="A19" s="33" t="s">
        <v>393</v>
      </c>
      <c r="B19" s="49">
        <v>26562731</v>
      </c>
      <c r="C19" s="45" t="s">
        <v>368</v>
      </c>
      <c r="D19" s="46">
        <v>0</v>
      </c>
      <c r="E19" s="46">
        <v>0</v>
      </c>
      <c r="F19" s="46">
        <v>0</v>
      </c>
      <c r="G19" s="46">
        <v>0</v>
      </c>
      <c r="H19" s="46">
        <v>270000</v>
      </c>
      <c r="I19" s="36">
        <f t="shared" si="0"/>
        <v>270000</v>
      </c>
    </row>
    <row r="20" spans="1:9" x14ac:dyDescent="0.25">
      <c r="A20" s="33" t="s">
        <v>393</v>
      </c>
      <c r="B20" s="49">
        <v>26641135</v>
      </c>
      <c r="C20" s="45" t="s">
        <v>369</v>
      </c>
      <c r="D20" s="46">
        <v>0</v>
      </c>
      <c r="E20" s="46">
        <v>0</v>
      </c>
      <c r="F20" s="46">
        <v>0</v>
      </c>
      <c r="G20" s="46">
        <v>0</v>
      </c>
      <c r="H20" s="46">
        <v>80000</v>
      </c>
      <c r="I20" s="36">
        <f t="shared" si="0"/>
        <v>80000</v>
      </c>
    </row>
    <row r="21" spans="1:9" x14ac:dyDescent="0.25">
      <c r="A21" s="33" t="s">
        <v>393</v>
      </c>
      <c r="B21" s="49">
        <v>2702441</v>
      </c>
      <c r="C21" s="45" t="s">
        <v>370</v>
      </c>
      <c r="D21" s="46">
        <v>0</v>
      </c>
      <c r="E21" s="46">
        <v>0</v>
      </c>
      <c r="F21" s="46">
        <v>0</v>
      </c>
      <c r="G21" s="46">
        <v>0</v>
      </c>
      <c r="H21" s="46">
        <v>300000</v>
      </c>
      <c r="I21" s="36">
        <f t="shared" si="0"/>
        <v>300000</v>
      </c>
    </row>
    <row r="22" spans="1:9" s="63" customFormat="1" ht="15" x14ac:dyDescent="0.25">
      <c r="A22" s="59" t="s">
        <v>400</v>
      </c>
      <c r="B22" s="60"/>
      <c r="C22" s="61"/>
      <c r="D22" s="62">
        <f>SUM(D6:D21)</f>
        <v>1374000</v>
      </c>
      <c r="E22" s="62">
        <f>SUM(E6:E21)</f>
        <v>1526000</v>
      </c>
      <c r="F22" s="62">
        <f>SUM(F6:F21)</f>
        <v>1614000</v>
      </c>
      <c r="G22" s="62">
        <f>SUM(G6:G18)</f>
        <v>1614000</v>
      </c>
      <c r="H22" s="62">
        <f>SUM(H6:H21)</f>
        <v>2000000</v>
      </c>
      <c r="I22" s="62">
        <f>SUM(I6:I21)</f>
        <v>8128000</v>
      </c>
    </row>
    <row r="23" spans="1:9" x14ac:dyDescent="0.25">
      <c r="B23" s="13"/>
      <c r="C23" s="13"/>
      <c r="D23" s="14"/>
      <c r="E23" s="12"/>
      <c r="F23" s="12"/>
      <c r="G23" s="12"/>
    </row>
    <row r="24" spans="1:9" x14ac:dyDescent="0.25">
      <c r="A24" s="11" t="s">
        <v>3</v>
      </c>
      <c r="B24" s="11"/>
      <c r="C24" s="9"/>
      <c r="D24" s="9"/>
    </row>
    <row r="25" spans="1:9" ht="15.75" customHeight="1" x14ac:dyDescent="0.25">
      <c r="A25" s="111" t="s">
        <v>4</v>
      </c>
      <c r="B25" s="111"/>
      <c r="C25" s="111"/>
      <c r="D25" s="111"/>
    </row>
    <row r="26" spans="1:9" x14ac:dyDescent="0.25">
      <c r="B26" s="9"/>
      <c r="C26" s="9"/>
      <c r="D26" s="8"/>
    </row>
    <row r="27" spans="1:9" ht="15.75" customHeight="1" x14ac:dyDescent="0.25">
      <c r="A27" s="113" t="s">
        <v>2</v>
      </c>
      <c r="B27" s="113"/>
      <c r="C27" s="113"/>
      <c r="D27" s="10"/>
    </row>
    <row r="28" spans="1:9" x14ac:dyDescent="0.25">
      <c r="A28" s="114" t="s">
        <v>5</v>
      </c>
      <c r="B28" s="114"/>
      <c r="C28" s="114"/>
      <c r="D28" s="10"/>
    </row>
    <row r="29" spans="1:9" x14ac:dyDescent="0.25">
      <c r="A29" s="114" t="s">
        <v>6</v>
      </c>
      <c r="B29" s="114"/>
      <c r="C29" s="114"/>
      <c r="D29" s="10"/>
    </row>
    <row r="30" spans="1:9" x14ac:dyDescent="0.25">
      <c r="A30" s="114" t="s">
        <v>7</v>
      </c>
      <c r="B30" s="114"/>
      <c r="C30" s="114"/>
      <c r="D30" s="10"/>
    </row>
    <row r="31" spans="1:9" x14ac:dyDescent="0.25">
      <c r="A31" s="114" t="s">
        <v>8</v>
      </c>
      <c r="B31" s="114"/>
      <c r="C31" s="114"/>
      <c r="D31" s="10"/>
    </row>
    <row r="33" spans="1:4" ht="15.75" customHeight="1" x14ac:dyDescent="0.25">
      <c r="A33" s="111" t="s">
        <v>17</v>
      </c>
      <c r="B33" s="111"/>
      <c r="C33" s="111"/>
      <c r="D33" s="111"/>
    </row>
  </sheetData>
  <mergeCells count="7">
    <mergeCell ref="A31:C31"/>
    <mergeCell ref="A33:D33"/>
    <mergeCell ref="A25:D25"/>
    <mergeCell ref="A27:C27"/>
    <mergeCell ref="A28:C28"/>
    <mergeCell ref="A29:C29"/>
    <mergeCell ref="A30:C30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F26" sqref="F26"/>
    </sheetView>
  </sheetViews>
  <sheetFormatPr defaultRowHeight="15.75" x14ac:dyDescent="0.25"/>
  <cols>
    <col min="1" max="1" width="24.5" bestFit="1" customWidth="1"/>
    <col min="2" max="2" width="10.5" customWidth="1"/>
    <col min="3" max="3" width="33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101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12" ht="30" x14ac:dyDescent="0.25">
      <c r="A6" s="43" t="s">
        <v>371</v>
      </c>
      <c r="B6" s="15">
        <v>27215814</v>
      </c>
      <c r="C6" s="2" t="s">
        <v>372</v>
      </c>
      <c r="D6" s="1">
        <v>1200000</v>
      </c>
      <c r="E6" s="39">
        <v>1115000</v>
      </c>
      <c r="F6" s="39">
        <v>1100000</v>
      </c>
      <c r="G6" s="42">
        <v>950000</v>
      </c>
      <c r="H6" s="42">
        <v>850000</v>
      </c>
      <c r="I6" s="39">
        <f>SUM(D6:H6)</f>
        <v>5215000</v>
      </c>
    </row>
    <row r="7" spans="1:12" x14ac:dyDescent="0.25">
      <c r="A7" s="43" t="s">
        <v>371</v>
      </c>
      <c r="B7" s="49">
        <v>67365353</v>
      </c>
      <c r="C7" s="45" t="s">
        <v>373</v>
      </c>
      <c r="D7" s="46">
        <v>1100000</v>
      </c>
      <c r="E7" s="47">
        <v>1257365</v>
      </c>
      <c r="F7" s="47">
        <v>1020620</v>
      </c>
      <c r="G7" s="47">
        <v>950000</v>
      </c>
      <c r="H7" s="47">
        <v>1000000</v>
      </c>
      <c r="I7" s="39">
        <f t="shared" ref="I7:I15" si="0">SUM(D7:H7)</f>
        <v>5327985</v>
      </c>
    </row>
    <row r="8" spans="1:12" x14ac:dyDescent="0.25">
      <c r="A8" s="43" t="s">
        <v>371</v>
      </c>
      <c r="B8" s="49">
        <v>46747362</v>
      </c>
      <c r="C8" s="45" t="s">
        <v>374</v>
      </c>
      <c r="D8" s="46">
        <v>500000</v>
      </c>
      <c r="E8" s="47">
        <v>0</v>
      </c>
      <c r="F8" s="47">
        <v>0</v>
      </c>
      <c r="G8" s="47">
        <v>0</v>
      </c>
      <c r="H8" s="47">
        <v>0</v>
      </c>
      <c r="I8" s="39">
        <f t="shared" si="0"/>
        <v>500000</v>
      </c>
    </row>
    <row r="9" spans="1:12" x14ac:dyDescent="0.25">
      <c r="A9" s="43" t="s">
        <v>371</v>
      </c>
      <c r="B9" s="49">
        <v>65341490</v>
      </c>
      <c r="C9" s="45" t="s">
        <v>375</v>
      </c>
      <c r="D9" s="46">
        <v>497000</v>
      </c>
      <c r="E9" s="47">
        <v>577635</v>
      </c>
      <c r="F9" s="47">
        <v>779380</v>
      </c>
      <c r="G9" s="47">
        <v>750000</v>
      </c>
      <c r="H9" s="47">
        <v>650000</v>
      </c>
      <c r="I9" s="39">
        <f t="shared" si="0"/>
        <v>3254015</v>
      </c>
    </row>
    <row r="10" spans="1:12" x14ac:dyDescent="0.25">
      <c r="A10" s="43" t="s">
        <v>371</v>
      </c>
      <c r="B10" s="49">
        <v>27028658</v>
      </c>
      <c r="C10" s="45" t="s">
        <v>376</v>
      </c>
      <c r="D10" s="46">
        <v>200000</v>
      </c>
      <c r="E10" s="47">
        <v>0</v>
      </c>
      <c r="F10" s="47">
        <v>0</v>
      </c>
      <c r="G10" s="47">
        <v>0</v>
      </c>
      <c r="H10" s="47">
        <v>0</v>
      </c>
      <c r="I10" s="39">
        <f t="shared" si="0"/>
        <v>200000</v>
      </c>
      <c r="L10" s="5"/>
    </row>
    <row r="11" spans="1:12" x14ac:dyDescent="0.25">
      <c r="A11" s="43" t="s">
        <v>371</v>
      </c>
      <c r="B11" s="49">
        <v>26600315</v>
      </c>
      <c r="C11" s="45" t="s">
        <v>377</v>
      </c>
      <c r="D11" s="46">
        <v>0</v>
      </c>
      <c r="E11" s="47">
        <v>300000</v>
      </c>
      <c r="F11" s="47">
        <v>0</v>
      </c>
      <c r="G11" s="47">
        <v>0</v>
      </c>
      <c r="H11" s="47">
        <v>0</v>
      </c>
      <c r="I11" s="39">
        <f t="shared" si="0"/>
        <v>300000</v>
      </c>
    </row>
    <row r="12" spans="1:12" x14ac:dyDescent="0.25">
      <c r="A12" s="43" t="s">
        <v>371</v>
      </c>
      <c r="B12" s="44" t="s">
        <v>378</v>
      </c>
      <c r="C12" s="45" t="s">
        <v>379</v>
      </c>
      <c r="D12" s="46">
        <v>0</v>
      </c>
      <c r="E12" s="47">
        <v>250000</v>
      </c>
      <c r="F12" s="47">
        <v>600000</v>
      </c>
      <c r="G12" s="47">
        <v>500000</v>
      </c>
      <c r="H12" s="47">
        <v>400000</v>
      </c>
      <c r="I12" s="39">
        <f t="shared" si="0"/>
        <v>1750000</v>
      </c>
    </row>
    <row r="13" spans="1:12" x14ac:dyDescent="0.25">
      <c r="A13" s="43" t="s">
        <v>371</v>
      </c>
      <c r="B13" s="44" t="s">
        <v>380</v>
      </c>
      <c r="C13" s="45" t="s">
        <v>381</v>
      </c>
      <c r="D13" s="46">
        <v>0</v>
      </c>
      <c r="E13" s="47">
        <v>0</v>
      </c>
      <c r="F13" s="47">
        <v>0</v>
      </c>
      <c r="G13" s="47">
        <v>100000</v>
      </c>
      <c r="H13" s="47">
        <v>100000</v>
      </c>
      <c r="I13" s="39">
        <f t="shared" si="0"/>
        <v>200000</v>
      </c>
    </row>
    <row r="14" spans="1:12" x14ac:dyDescent="0.25">
      <c r="A14" s="43" t="s">
        <v>371</v>
      </c>
      <c r="B14" s="49">
        <v>70947261</v>
      </c>
      <c r="C14" s="45" t="s">
        <v>382</v>
      </c>
      <c r="D14" s="46">
        <v>0</v>
      </c>
      <c r="E14" s="47">
        <v>0</v>
      </c>
      <c r="F14" s="47">
        <v>0</v>
      </c>
      <c r="G14" s="47">
        <v>250000</v>
      </c>
      <c r="H14" s="47">
        <v>250000</v>
      </c>
      <c r="I14" s="39">
        <f t="shared" si="0"/>
        <v>500000</v>
      </c>
    </row>
    <row r="15" spans="1:12" x14ac:dyDescent="0.25">
      <c r="A15" s="43" t="s">
        <v>371</v>
      </c>
      <c r="B15" s="49">
        <v>25737431</v>
      </c>
      <c r="C15" s="45" t="s">
        <v>383</v>
      </c>
      <c r="D15" s="46">
        <v>0</v>
      </c>
      <c r="E15" s="47">
        <v>0</v>
      </c>
      <c r="F15" s="47">
        <v>0</v>
      </c>
      <c r="G15" s="47">
        <v>0</v>
      </c>
      <c r="H15" s="47">
        <v>250000</v>
      </c>
      <c r="I15" s="39">
        <f t="shared" si="0"/>
        <v>250000</v>
      </c>
    </row>
    <row r="16" spans="1:12" s="63" customFormat="1" ht="15" x14ac:dyDescent="0.25">
      <c r="A16" s="59" t="s">
        <v>400</v>
      </c>
      <c r="B16" s="60"/>
      <c r="C16" s="61"/>
      <c r="D16" s="62">
        <f>SUM(D6:D15)</f>
        <v>3497000</v>
      </c>
      <c r="E16" s="62">
        <f>SUM(E6:E15)</f>
        <v>3500000</v>
      </c>
      <c r="F16" s="62">
        <f>SUM(F6:F15)</f>
        <v>3500000</v>
      </c>
      <c r="G16" s="62">
        <f>SUM(G6:G15)</f>
        <v>3500000</v>
      </c>
      <c r="H16" s="62">
        <f>SUM(H6:H15)</f>
        <v>3500000</v>
      </c>
      <c r="I16" s="62">
        <f t="shared" ref="I16" si="1">SUM(I6:I14)</f>
        <v>17247000</v>
      </c>
    </row>
    <row r="17" spans="1:7" x14ac:dyDescent="0.25">
      <c r="B17" s="13"/>
      <c r="C17" s="13"/>
      <c r="D17" s="14"/>
      <c r="E17" s="12"/>
      <c r="F17" s="12"/>
      <c r="G17" s="12"/>
    </row>
    <row r="18" spans="1:7" x14ac:dyDescent="0.25">
      <c r="A18" s="11" t="s">
        <v>3</v>
      </c>
      <c r="B18" s="11"/>
      <c r="C18" s="9"/>
      <c r="D18" s="9"/>
    </row>
    <row r="19" spans="1:7" ht="15.75" customHeight="1" x14ac:dyDescent="0.25">
      <c r="A19" s="111" t="s">
        <v>4</v>
      </c>
      <c r="B19" s="111"/>
      <c r="C19" s="111"/>
      <c r="D19" s="111"/>
    </row>
    <row r="20" spans="1:7" x14ac:dyDescent="0.25">
      <c r="B20" s="9"/>
      <c r="C20" s="9"/>
      <c r="D20" s="8"/>
    </row>
    <row r="21" spans="1:7" ht="15.75" customHeight="1" x14ac:dyDescent="0.25">
      <c r="A21" s="113" t="s">
        <v>2</v>
      </c>
      <c r="B21" s="113"/>
      <c r="C21" s="113"/>
      <c r="D21" s="10"/>
    </row>
    <row r="22" spans="1:7" x14ac:dyDescent="0.25">
      <c r="A22" s="114" t="s">
        <v>5</v>
      </c>
      <c r="B22" s="114"/>
      <c r="C22" s="114"/>
      <c r="D22" s="10"/>
    </row>
    <row r="23" spans="1:7" x14ac:dyDescent="0.25">
      <c r="A23" s="114" t="s">
        <v>6</v>
      </c>
      <c r="B23" s="114"/>
      <c r="C23" s="114"/>
      <c r="D23" s="10"/>
    </row>
    <row r="24" spans="1:7" x14ac:dyDescent="0.25">
      <c r="A24" s="114" t="s">
        <v>7</v>
      </c>
      <c r="B24" s="114"/>
      <c r="C24" s="114"/>
      <c r="D24" s="10"/>
    </row>
    <row r="25" spans="1:7" x14ac:dyDescent="0.25">
      <c r="A25" s="114" t="s">
        <v>8</v>
      </c>
      <c r="B25" s="114"/>
      <c r="C25" s="114"/>
      <c r="D25" s="10"/>
    </row>
    <row r="27" spans="1:7" ht="15.75" customHeight="1" x14ac:dyDescent="0.25">
      <c r="A27" s="111" t="s">
        <v>17</v>
      </c>
      <c r="B27" s="111"/>
      <c r="C27" s="111"/>
      <c r="D27" s="111"/>
    </row>
  </sheetData>
  <mergeCells count="7">
    <mergeCell ref="A25:C25"/>
    <mergeCell ref="A27:D27"/>
    <mergeCell ref="A21:C21"/>
    <mergeCell ref="A22:C22"/>
    <mergeCell ref="A19:D19"/>
    <mergeCell ref="A23:C23"/>
    <mergeCell ref="A24:C24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A9" sqref="A9"/>
    </sheetView>
  </sheetViews>
  <sheetFormatPr defaultRowHeight="15.75" x14ac:dyDescent="0.25"/>
  <cols>
    <col min="1" max="1" width="27.75" bestFit="1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101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x14ac:dyDescent="0.25">
      <c r="A6" s="33" t="s">
        <v>384</v>
      </c>
      <c r="B6" s="50" t="s">
        <v>385</v>
      </c>
      <c r="C6" s="51" t="s">
        <v>386</v>
      </c>
      <c r="D6" s="1">
        <v>0</v>
      </c>
      <c r="E6" s="1">
        <v>0</v>
      </c>
      <c r="F6" s="1">
        <v>0</v>
      </c>
      <c r="G6" s="52">
        <v>1734000</v>
      </c>
      <c r="H6" s="53">
        <v>1650000</v>
      </c>
      <c r="I6" s="36">
        <f>SUM(D6:H6)</f>
        <v>3384000</v>
      </c>
    </row>
    <row r="7" spans="1:9" x14ac:dyDescent="0.25">
      <c r="A7" s="33" t="s">
        <v>384</v>
      </c>
      <c r="B7" s="50" t="s">
        <v>387</v>
      </c>
      <c r="C7" s="51" t="s">
        <v>388</v>
      </c>
      <c r="D7" s="46">
        <v>0</v>
      </c>
      <c r="E7" s="1">
        <v>0</v>
      </c>
      <c r="F7" s="1">
        <v>0</v>
      </c>
      <c r="G7" s="52">
        <v>158000</v>
      </c>
      <c r="H7" s="53">
        <v>150000</v>
      </c>
      <c r="I7" s="36">
        <f t="shared" ref="I7:I8" si="0">SUM(D7:H7)</f>
        <v>308000</v>
      </c>
    </row>
    <row r="8" spans="1:9" x14ac:dyDescent="0.25">
      <c r="A8" s="33" t="s">
        <v>384</v>
      </c>
      <c r="B8" s="50" t="s">
        <v>389</v>
      </c>
      <c r="C8" s="51" t="s">
        <v>390</v>
      </c>
      <c r="D8" s="46">
        <v>0</v>
      </c>
      <c r="E8" s="1">
        <v>0</v>
      </c>
      <c r="F8" s="1">
        <v>0</v>
      </c>
      <c r="G8" s="52">
        <v>78000</v>
      </c>
      <c r="H8" s="53">
        <v>200000</v>
      </c>
      <c r="I8" s="36">
        <f t="shared" si="0"/>
        <v>278000</v>
      </c>
    </row>
    <row r="9" spans="1:9" s="63" customFormat="1" ht="15" x14ac:dyDescent="0.25">
      <c r="A9" s="59" t="s">
        <v>400</v>
      </c>
      <c r="B9" s="60"/>
      <c r="C9" s="61"/>
      <c r="D9" s="62">
        <f t="shared" ref="D9:I9" si="1">SUM(D6:D8)</f>
        <v>0</v>
      </c>
      <c r="E9" s="62">
        <f t="shared" si="1"/>
        <v>0</v>
      </c>
      <c r="F9" s="62">
        <f t="shared" si="1"/>
        <v>0</v>
      </c>
      <c r="G9" s="62">
        <f t="shared" si="1"/>
        <v>1970000</v>
      </c>
      <c r="H9" s="62">
        <f t="shared" si="1"/>
        <v>2000000</v>
      </c>
      <c r="I9" s="62">
        <f t="shared" si="1"/>
        <v>3970000</v>
      </c>
    </row>
    <row r="10" spans="1:9" x14ac:dyDescent="0.25">
      <c r="B10" s="13"/>
      <c r="C10" s="13"/>
      <c r="D10" s="14"/>
      <c r="E10" s="12"/>
      <c r="F10" s="12"/>
      <c r="G10" s="12"/>
    </row>
    <row r="11" spans="1:9" x14ac:dyDescent="0.25">
      <c r="A11" s="11" t="s">
        <v>3</v>
      </c>
      <c r="B11" s="11"/>
      <c r="C11" s="9"/>
      <c r="D11" s="9"/>
    </row>
    <row r="12" spans="1:9" ht="15.75" customHeight="1" x14ac:dyDescent="0.25">
      <c r="A12" s="111" t="s">
        <v>4</v>
      </c>
      <c r="B12" s="111"/>
      <c r="C12" s="111"/>
      <c r="D12" s="111"/>
    </row>
    <row r="13" spans="1:9" x14ac:dyDescent="0.25">
      <c r="B13" s="9"/>
      <c r="C13" s="9"/>
      <c r="D13" s="8"/>
    </row>
    <row r="14" spans="1:9" ht="15.75" customHeight="1" x14ac:dyDescent="0.25">
      <c r="A14" s="113" t="s">
        <v>2</v>
      </c>
      <c r="B14" s="113"/>
      <c r="C14" s="113"/>
      <c r="D14" s="10"/>
    </row>
    <row r="15" spans="1:9" x14ac:dyDescent="0.25">
      <c r="A15" s="114" t="s">
        <v>5</v>
      </c>
      <c r="B15" s="114"/>
      <c r="C15" s="114"/>
      <c r="D15" s="10"/>
    </row>
    <row r="16" spans="1:9" x14ac:dyDescent="0.25">
      <c r="A16" s="114" t="s">
        <v>6</v>
      </c>
      <c r="B16" s="114"/>
      <c r="C16" s="114"/>
      <c r="D16" s="10"/>
    </row>
    <row r="17" spans="1:4" x14ac:dyDescent="0.25">
      <c r="A17" s="114" t="s">
        <v>7</v>
      </c>
      <c r="B17" s="114"/>
      <c r="C17" s="114"/>
      <c r="D17" s="10"/>
    </row>
    <row r="18" spans="1:4" x14ac:dyDescent="0.25">
      <c r="A18" s="114" t="s">
        <v>8</v>
      </c>
      <c r="B18" s="114"/>
      <c r="C18" s="114"/>
      <c r="D18" s="10"/>
    </row>
    <row r="20" spans="1:4" ht="15.75" customHeight="1" x14ac:dyDescent="0.25">
      <c r="A20" s="111" t="s">
        <v>17</v>
      </c>
      <c r="B20" s="111"/>
      <c r="C20" s="111"/>
      <c r="D20" s="111"/>
    </row>
  </sheetData>
  <mergeCells count="7">
    <mergeCell ref="A20:D20"/>
    <mergeCell ref="A12:D12"/>
    <mergeCell ref="A14:C14"/>
    <mergeCell ref="A15:C15"/>
    <mergeCell ref="A16:C16"/>
    <mergeCell ref="A17:C17"/>
    <mergeCell ref="A18:C18"/>
  </mergeCells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31" workbookViewId="0">
      <selection activeCell="G42" sqref="G42"/>
    </sheetView>
  </sheetViews>
  <sheetFormatPr defaultRowHeight="15.75" x14ac:dyDescent="0.25"/>
  <cols>
    <col min="1" max="1" width="24.87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99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ht="30" x14ac:dyDescent="0.25">
      <c r="A6" s="64" t="s">
        <v>98</v>
      </c>
      <c r="B6" s="65" t="s">
        <v>63</v>
      </c>
      <c r="C6" s="66" t="s">
        <v>64</v>
      </c>
      <c r="D6" s="67">
        <v>8221000</v>
      </c>
      <c r="E6" s="67">
        <v>10836000</v>
      </c>
      <c r="F6" s="68">
        <v>8191000</v>
      </c>
      <c r="G6" s="68">
        <v>8177000</v>
      </c>
      <c r="H6" s="69">
        <v>7839000</v>
      </c>
      <c r="I6" s="70">
        <f t="shared" ref="I6:I32" si="0">SUM(D6:H6)</f>
        <v>43264000</v>
      </c>
    </row>
    <row r="7" spans="1:9" ht="30" x14ac:dyDescent="0.25">
      <c r="A7" s="64" t="s">
        <v>98</v>
      </c>
      <c r="B7" s="71">
        <v>60783273</v>
      </c>
      <c r="C7" s="66" t="s">
        <v>65</v>
      </c>
      <c r="D7" s="67">
        <v>1160000</v>
      </c>
      <c r="E7" s="67">
        <v>881000</v>
      </c>
      <c r="F7" s="68">
        <v>1018000</v>
      </c>
      <c r="G7" s="68">
        <v>692000</v>
      </c>
      <c r="H7" s="69">
        <v>1249000</v>
      </c>
      <c r="I7" s="70">
        <f t="shared" si="0"/>
        <v>5000000</v>
      </c>
    </row>
    <row r="8" spans="1:9" ht="30" x14ac:dyDescent="0.25">
      <c r="A8" s="64" t="s">
        <v>98</v>
      </c>
      <c r="B8" s="71">
        <v>49459317</v>
      </c>
      <c r="C8" s="66" t="s">
        <v>66</v>
      </c>
      <c r="D8" s="67">
        <v>549000</v>
      </c>
      <c r="E8" s="67">
        <v>699000</v>
      </c>
      <c r="F8" s="68">
        <v>569000</v>
      </c>
      <c r="G8" s="68">
        <v>569000</v>
      </c>
      <c r="H8" s="69">
        <v>439000</v>
      </c>
      <c r="I8" s="70">
        <f t="shared" si="0"/>
        <v>2825000</v>
      </c>
    </row>
    <row r="9" spans="1:9" ht="30" x14ac:dyDescent="0.25">
      <c r="A9" s="64" t="s">
        <v>98</v>
      </c>
      <c r="B9" s="71">
        <v>45248532</v>
      </c>
      <c r="C9" s="66" t="s">
        <v>67</v>
      </c>
      <c r="D9" s="67">
        <v>485000</v>
      </c>
      <c r="E9" s="67">
        <v>685000</v>
      </c>
      <c r="F9" s="68">
        <v>500000</v>
      </c>
      <c r="G9" s="68">
        <v>517000</v>
      </c>
      <c r="H9" s="69">
        <v>447000</v>
      </c>
      <c r="I9" s="70">
        <f t="shared" si="0"/>
        <v>2634000</v>
      </c>
    </row>
    <row r="10" spans="1:9" ht="30" x14ac:dyDescent="0.25">
      <c r="A10" s="64" t="s">
        <v>98</v>
      </c>
      <c r="B10" s="71">
        <v>65469062</v>
      </c>
      <c r="C10" s="66" t="s">
        <v>68</v>
      </c>
      <c r="D10" s="67">
        <v>450000</v>
      </c>
      <c r="E10" s="67">
        <v>215000</v>
      </c>
      <c r="F10" s="68">
        <v>110000</v>
      </c>
      <c r="G10" s="68">
        <v>213000</v>
      </c>
      <c r="H10" s="69">
        <v>110000</v>
      </c>
      <c r="I10" s="70">
        <f t="shared" si="0"/>
        <v>1098000</v>
      </c>
    </row>
    <row r="11" spans="1:9" ht="30" x14ac:dyDescent="0.25">
      <c r="A11" s="64" t="s">
        <v>98</v>
      </c>
      <c r="B11" s="65" t="s">
        <v>69</v>
      </c>
      <c r="C11" s="66" t="s">
        <v>70</v>
      </c>
      <c r="D11" s="67">
        <v>400000</v>
      </c>
      <c r="E11" s="67">
        <v>560000</v>
      </c>
      <c r="F11" s="68">
        <v>460000</v>
      </c>
      <c r="G11" s="68">
        <v>460000</v>
      </c>
      <c r="H11" s="69">
        <v>398000</v>
      </c>
      <c r="I11" s="70">
        <f t="shared" si="0"/>
        <v>2278000</v>
      </c>
    </row>
    <row r="12" spans="1:9" ht="30" x14ac:dyDescent="0.25">
      <c r="A12" s="64" t="s">
        <v>98</v>
      </c>
      <c r="B12" s="72">
        <v>27002896</v>
      </c>
      <c r="C12" s="66" t="s">
        <v>71</v>
      </c>
      <c r="D12" s="67">
        <v>320000</v>
      </c>
      <c r="E12" s="67">
        <v>247000</v>
      </c>
      <c r="F12" s="68">
        <v>255000</v>
      </c>
      <c r="G12" s="68">
        <v>250000</v>
      </c>
      <c r="H12" s="69">
        <v>400000</v>
      </c>
      <c r="I12" s="70">
        <f t="shared" si="0"/>
        <v>1472000</v>
      </c>
    </row>
    <row r="13" spans="1:9" ht="30" x14ac:dyDescent="0.25">
      <c r="A13" s="64" t="s">
        <v>98</v>
      </c>
      <c r="B13" s="73" t="s">
        <v>72</v>
      </c>
      <c r="C13" s="66" t="s">
        <v>73</v>
      </c>
      <c r="D13" s="67">
        <v>282000</v>
      </c>
      <c r="E13" s="67">
        <v>357000</v>
      </c>
      <c r="F13" s="68">
        <v>410000</v>
      </c>
      <c r="G13" s="68">
        <v>418000</v>
      </c>
      <c r="H13" s="69">
        <v>400000</v>
      </c>
      <c r="I13" s="70">
        <f t="shared" si="0"/>
        <v>1867000</v>
      </c>
    </row>
    <row r="14" spans="1:9" ht="30" x14ac:dyDescent="0.25">
      <c r="A14" s="64" t="s">
        <v>98</v>
      </c>
      <c r="B14" s="65" t="s">
        <v>74</v>
      </c>
      <c r="C14" s="66" t="s">
        <v>75</v>
      </c>
      <c r="D14" s="67">
        <v>219000</v>
      </c>
      <c r="E14" s="67">
        <v>187000</v>
      </c>
      <c r="F14" s="68">
        <v>204000</v>
      </c>
      <c r="G14" s="68">
        <v>160000</v>
      </c>
      <c r="H14" s="69">
        <v>190000</v>
      </c>
      <c r="I14" s="70">
        <f t="shared" si="0"/>
        <v>960000</v>
      </c>
    </row>
    <row r="15" spans="1:9" ht="45" x14ac:dyDescent="0.25">
      <c r="A15" s="64" t="s">
        <v>98</v>
      </c>
      <c r="B15" s="74">
        <v>70156387</v>
      </c>
      <c r="C15" s="66" t="s">
        <v>76</v>
      </c>
      <c r="D15" s="67">
        <v>140000</v>
      </c>
      <c r="E15" s="67">
        <v>140000</v>
      </c>
      <c r="F15" s="68">
        <v>140000</v>
      </c>
      <c r="G15" s="68">
        <v>140000</v>
      </c>
      <c r="H15" s="69">
        <v>100000</v>
      </c>
      <c r="I15" s="70">
        <f t="shared" si="0"/>
        <v>660000</v>
      </c>
    </row>
    <row r="16" spans="1:9" ht="30" x14ac:dyDescent="0.25">
      <c r="A16" s="64" t="s">
        <v>98</v>
      </c>
      <c r="B16" s="65" t="s">
        <v>77</v>
      </c>
      <c r="C16" s="66" t="s">
        <v>78</v>
      </c>
      <c r="D16" s="67">
        <v>123000</v>
      </c>
      <c r="E16" s="67">
        <v>123000</v>
      </c>
      <c r="F16" s="67">
        <v>123000</v>
      </c>
      <c r="G16" s="67">
        <v>123000</v>
      </c>
      <c r="H16" s="67">
        <v>123000</v>
      </c>
      <c r="I16" s="70">
        <f t="shared" si="0"/>
        <v>615000</v>
      </c>
    </row>
    <row r="17" spans="1:9" ht="45" x14ac:dyDescent="0.25">
      <c r="A17" s="64" t="s">
        <v>98</v>
      </c>
      <c r="B17" s="65" t="s">
        <v>79</v>
      </c>
      <c r="C17" s="66" t="s">
        <v>80</v>
      </c>
      <c r="D17" s="67">
        <v>118000</v>
      </c>
      <c r="E17" s="67">
        <v>80000</v>
      </c>
      <c r="F17" s="68">
        <v>72000</v>
      </c>
      <c r="G17" s="68">
        <v>54000</v>
      </c>
      <c r="H17" s="69">
        <v>56000</v>
      </c>
      <c r="I17" s="70">
        <f t="shared" si="0"/>
        <v>380000</v>
      </c>
    </row>
    <row r="18" spans="1:9" ht="30" x14ac:dyDescent="0.25">
      <c r="A18" s="64" t="s">
        <v>98</v>
      </c>
      <c r="B18" s="72">
        <v>61388122</v>
      </c>
      <c r="C18" s="66" t="s">
        <v>81</v>
      </c>
      <c r="D18" s="67">
        <v>110000</v>
      </c>
      <c r="E18" s="67">
        <v>110000</v>
      </c>
      <c r="F18" s="68">
        <v>0</v>
      </c>
      <c r="G18" s="68">
        <v>62000</v>
      </c>
      <c r="H18" s="69">
        <v>170000</v>
      </c>
      <c r="I18" s="70">
        <f t="shared" si="0"/>
        <v>452000</v>
      </c>
    </row>
    <row r="19" spans="1:9" ht="30" x14ac:dyDescent="0.25">
      <c r="A19" s="64" t="s">
        <v>98</v>
      </c>
      <c r="B19" s="72">
        <v>63835355</v>
      </c>
      <c r="C19" s="66" t="s">
        <v>82</v>
      </c>
      <c r="D19" s="67">
        <v>100000</v>
      </c>
      <c r="E19" s="67">
        <v>100000</v>
      </c>
      <c r="F19" s="68">
        <v>150000</v>
      </c>
      <c r="G19" s="68">
        <v>5150000</v>
      </c>
      <c r="H19" s="69">
        <v>5000000</v>
      </c>
      <c r="I19" s="70">
        <f t="shared" si="0"/>
        <v>10500000</v>
      </c>
    </row>
    <row r="20" spans="1:9" ht="60" x14ac:dyDescent="0.25">
      <c r="A20" s="64" t="s">
        <v>98</v>
      </c>
      <c r="B20" s="72">
        <v>26546892</v>
      </c>
      <c r="C20" s="66" t="s">
        <v>83</v>
      </c>
      <c r="D20" s="67">
        <v>100000</v>
      </c>
      <c r="E20" s="67">
        <v>110000</v>
      </c>
      <c r="F20" s="67">
        <v>110000</v>
      </c>
      <c r="G20" s="67">
        <v>110000</v>
      </c>
      <c r="H20" s="69">
        <v>100000</v>
      </c>
      <c r="I20" s="70">
        <f t="shared" si="0"/>
        <v>530000</v>
      </c>
    </row>
    <row r="21" spans="1:9" ht="30" x14ac:dyDescent="0.25">
      <c r="A21" s="64" t="s">
        <v>98</v>
      </c>
      <c r="B21" s="71">
        <v>27008517</v>
      </c>
      <c r="C21" s="66" t="s">
        <v>84</v>
      </c>
      <c r="D21" s="75">
        <v>75000</v>
      </c>
      <c r="E21" s="67">
        <v>57000</v>
      </c>
      <c r="F21" s="68">
        <v>67000</v>
      </c>
      <c r="G21" s="68">
        <v>98000</v>
      </c>
      <c r="H21" s="69">
        <v>49000</v>
      </c>
      <c r="I21" s="70">
        <f t="shared" si="0"/>
        <v>346000</v>
      </c>
    </row>
    <row r="22" spans="1:9" ht="30" x14ac:dyDescent="0.25">
      <c r="A22" s="64" t="s">
        <v>98</v>
      </c>
      <c r="B22" s="71">
        <v>22816593</v>
      </c>
      <c r="C22" s="66" t="s">
        <v>85</v>
      </c>
      <c r="D22" s="75">
        <v>64000</v>
      </c>
      <c r="E22" s="67">
        <v>0</v>
      </c>
      <c r="F22" s="68">
        <v>25000</v>
      </c>
      <c r="G22" s="68">
        <v>0</v>
      </c>
      <c r="H22" s="69">
        <v>0</v>
      </c>
      <c r="I22" s="70">
        <f t="shared" si="0"/>
        <v>89000</v>
      </c>
    </row>
    <row r="23" spans="1:9" ht="30" x14ac:dyDescent="0.25">
      <c r="A23" s="64" t="s">
        <v>98</v>
      </c>
      <c r="B23" s="72">
        <v>22906185</v>
      </c>
      <c r="C23" s="66" t="s">
        <v>86</v>
      </c>
      <c r="D23" s="67">
        <v>50000</v>
      </c>
      <c r="E23" s="67">
        <v>0</v>
      </c>
      <c r="F23" s="68">
        <v>0</v>
      </c>
      <c r="G23" s="68">
        <v>0</v>
      </c>
      <c r="H23" s="69">
        <v>0</v>
      </c>
      <c r="I23" s="70">
        <f t="shared" si="0"/>
        <v>50000</v>
      </c>
    </row>
    <row r="24" spans="1:9" ht="30" x14ac:dyDescent="0.25">
      <c r="A24" s="64" t="s">
        <v>98</v>
      </c>
      <c r="B24" s="65" t="s">
        <v>87</v>
      </c>
      <c r="C24" s="66" t="s">
        <v>88</v>
      </c>
      <c r="D24" s="75">
        <v>34000</v>
      </c>
      <c r="E24" s="67">
        <v>16000</v>
      </c>
      <c r="F24" s="67">
        <v>16000</v>
      </c>
      <c r="G24" s="68">
        <v>43000</v>
      </c>
      <c r="H24" s="69">
        <v>71000</v>
      </c>
      <c r="I24" s="70">
        <f>SUM(D24:H24)</f>
        <v>180000</v>
      </c>
    </row>
    <row r="25" spans="1:9" ht="30" x14ac:dyDescent="0.25">
      <c r="A25" s="64" t="s">
        <v>98</v>
      </c>
      <c r="B25" s="73" t="s">
        <v>89</v>
      </c>
      <c r="C25" s="76" t="s">
        <v>90</v>
      </c>
      <c r="D25" s="68">
        <v>0</v>
      </c>
      <c r="E25" s="68">
        <v>200000</v>
      </c>
      <c r="F25" s="68">
        <v>200000</v>
      </c>
      <c r="G25" s="68">
        <v>100000</v>
      </c>
      <c r="H25" s="69">
        <v>170000</v>
      </c>
      <c r="I25" s="70">
        <f t="shared" si="0"/>
        <v>670000</v>
      </c>
    </row>
    <row r="26" spans="1:9" ht="30" x14ac:dyDescent="0.25">
      <c r="A26" s="64" t="s">
        <v>98</v>
      </c>
      <c r="B26" s="77">
        <v>22686860</v>
      </c>
      <c r="C26" s="76" t="s">
        <v>91</v>
      </c>
      <c r="D26" s="68">
        <v>0</v>
      </c>
      <c r="E26" s="68">
        <v>160000</v>
      </c>
      <c r="F26" s="68">
        <v>0</v>
      </c>
      <c r="G26" s="68">
        <v>0</v>
      </c>
      <c r="H26" s="69">
        <v>100000</v>
      </c>
      <c r="I26" s="70">
        <f t="shared" si="0"/>
        <v>260000</v>
      </c>
    </row>
    <row r="27" spans="1:9" ht="30" x14ac:dyDescent="0.25">
      <c r="A27" s="64" t="s">
        <v>98</v>
      </c>
      <c r="B27" s="71">
        <v>47511851</v>
      </c>
      <c r="C27" s="66" t="s">
        <v>92</v>
      </c>
      <c r="D27" s="78">
        <v>0</v>
      </c>
      <c r="E27" s="68">
        <v>231000</v>
      </c>
      <c r="F27" s="68">
        <v>139000</v>
      </c>
      <c r="G27" s="68">
        <v>131000</v>
      </c>
      <c r="H27" s="69">
        <v>304000</v>
      </c>
      <c r="I27" s="70">
        <f t="shared" si="0"/>
        <v>805000</v>
      </c>
    </row>
    <row r="28" spans="1:9" ht="30" x14ac:dyDescent="0.25">
      <c r="A28" s="64" t="s">
        <v>98</v>
      </c>
      <c r="B28" s="71">
        <v>26550121</v>
      </c>
      <c r="C28" s="66" t="s">
        <v>93</v>
      </c>
      <c r="D28" s="78">
        <v>0</v>
      </c>
      <c r="E28" s="78">
        <v>85000</v>
      </c>
      <c r="F28" s="78">
        <v>85000</v>
      </c>
      <c r="G28" s="78">
        <v>85000</v>
      </c>
      <c r="H28" s="78">
        <v>85000</v>
      </c>
      <c r="I28" s="70">
        <f t="shared" si="0"/>
        <v>340000</v>
      </c>
    </row>
    <row r="29" spans="1:9" ht="30" x14ac:dyDescent="0.25">
      <c r="A29" s="64" t="s">
        <v>98</v>
      </c>
      <c r="B29" s="73" t="s">
        <v>94</v>
      </c>
      <c r="C29" s="66" t="s">
        <v>31</v>
      </c>
      <c r="D29" s="78">
        <v>0</v>
      </c>
      <c r="E29" s="78">
        <v>76000</v>
      </c>
      <c r="F29" s="78">
        <v>100000</v>
      </c>
      <c r="G29" s="78">
        <v>100000</v>
      </c>
      <c r="H29" s="78">
        <v>100000</v>
      </c>
      <c r="I29" s="70">
        <f t="shared" si="0"/>
        <v>376000</v>
      </c>
    </row>
    <row r="30" spans="1:9" ht="30" x14ac:dyDescent="0.25">
      <c r="A30" s="64" t="s">
        <v>98</v>
      </c>
      <c r="B30" s="79">
        <v>45242704</v>
      </c>
      <c r="C30" s="80" t="s">
        <v>95</v>
      </c>
      <c r="D30" s="78">
        <v>0</v>
      </c>
      <c r="E30" s="81">
        <v>0</v>
      </c>
      <c r="F30" s="68">
        <v>70000</v>
      </c>
      <c r="G30" s="68">
        <v>70000</v>
      </c>
      <c r="H30" s="69">
        <v>70000</v>
      </c>
      <c r="I30" s="70">
        <f t="shared" si="0"/>
        <v>210000</v>
      </c>
    </row>
    <row r="31" spans="1:9" ht="45" x14ac:dyDescent="0.25">
      <c r="A31" s="64" t="s">
        <v>98</v>
      </c>
      <c r="B31" s="71">
        <v>26518449</v>
      </c>
      <c r="C31" s="66" t="s">
        <v>96</v>
      </c>
      <c r="D31" s="78">
        <v>0</v>
      </c>
      <c r="E31" s="78">
        <v>0</v>
      </c>
      <c r="F31" s="68">
        <v>20000</v>
      </c>
      <c r="G31" s="68">
        <v>0</v>
      </c>
      <c r="H31" s="69">
        <v>0</v>
      </c>
      <c r="I31" s="70">
        <f t="shared" si="0"/>
        <v>20000</v>
      </c>
    </row>
    <row r="32" spans="1:9" ht="30" x14ac:dyDescent="0.25">
      <c r="A32" s="64" t="s">
        <v>98</v>
      </c>
      <c r="B32" s="71">
        <v>22859624</v>
      </c>
      <c r="C32" s="66" t="s">
        <v>97</v>
      </c>
      <c r="D32" s="78">
        <v>0</v>
      </c>
      <c r="E32" s="78">
        <v>0</v>
      </c>
      <c r="F32" s="68">
        <v>0</v>
      </c>
      <c r="G32" s="68">
        <v>208000</v>
      </c>
      <c r="H32" s="69">
        <v>200000</v>
      </c>
      <c r="I32" s="70">
        <f t="shared" si="0"/>
        <v>408000</v>
      </c>
    </row>
    <row r="33" spans="1:9" s="63" customFormat="1" ht="15" x14ac:dyDescent="0.25">
      <c r="A33" s="59" t="s">
        <v>400</v>
      </c>
      <c r="B33" s="54"/>
      <c r="C33" s="55"/>
      <c r="D33" s="56">
        <f t="shared" ref="D33:I33" si="1">SUM(D6:D32)</f>
        <v>13000000</v>
      </c>
      <c r="E33" s="56">
        <f t="shared" si="1"/>
        <v>16155000</v>
      </c>
      <c r="F33" s="56">
        <f t="shared" si="1"/>
        <v>13034000</v>
      </c>
      <c r="G33" s="56">
        <f t="shared" si="1"/>
        <v>17930000</v>
      </c>
      <c r="H33" s="56">
        <f t="shared" si="1"/>
        <v>18170000</v>
      </c>
      <c r="I33" s="56">
        <f t="shared" si="1"/>
        <v>78289000</v>
      </c>
    </row>
    <row r="34" spans="1:9" x14ac:dyDescent="0.25">
      <c r="B34" s="13"/>
      <c r="C34" s="13"/>
      <c r="D34" s="14"/>
      <c r="E34" s="12"/>
      <c r="F34" s="12"/>
      <c r="G34" s="12"/>
    </row>
    <row r="35" spans="1:9" x14ac:dyDescent="0.25">
      <c r="A35" s="11" t="s">
        <v>3</v>
      </c>
      <c r="B35" s="11"/>
      <c r="C35" s="9"/>
      <c r="D35" s="9"/>
    </row>
    <row r="36" spans="1:9" ht="15.75" customHeight="1" x14ac:dyDescent="0.25">
      <c r="A36" s="111" t="s">
        <v>4</v>
      </c>
      <c r="B36" s="111"/>
      <c r="C36" s="111"/>
      <c r="D36" s="111"/>
    </row>
    <row r="37" spans="1:9" x14ac:dyDescent="0.25">
      <c r="B37" s="9"/>
      <c r="C37" s="9"/>
      <c r="D37" s="8"/>
    </row>
    <row r="38" spans="1:9" ht="15.75" customHeight="1" x14ac:dyDescent="0.25">
      <c r="A38" s="113" t="s">
        <v>2</v>
      </c>
      <c r="B38" s="113"/>
      <c r="C38" s="113"/>
      <c r="D38" s="10"/>
    </row>
    <row r="39" spans="1:9" x14ac:dyDescent="0.25">
      <c r="A39" s="114" t="s">
        <v>5</v>
      </c>
      <c r="B39" s="114"/>
      <c r="C39" s="114"/>
      <c r="D39" s="10"/>
    </row>
    <row r="40" spans="1:9" x14ac:dyDescent="0.25">
      <c r="A40" s="114" t="s">
        <v>6</v>
      </c>
      <c r="B40" s="114"/>
      <c r="C40" s="114"/>
      <c r="D40" s="10"/>
    </row>
    <row r="41" spans="1:9" x14ac:dyDescent="0.25">
      <c r="A41" s="114" t="s">
        <v>7</v>
      </c>
      <c r="B41" s="114"/>
      <c r="C41" s="114"/>
      <c r="D41" s="10"/>
    </row>
    <row r="42" spans="1:9" x14ac:dyDescent="0.25">
      <c r="A42" s="114" t="s">
        <v>8</v>
      </c>
      <c r="B42" s="114"/>
      <c r="C42" s="114"/>
      <c r="D42" s="10"/>
    </row>
    <row r="44" spans="1:9" ht="15.75" customHeight="1" x14ac:dyDescent="0.25">
      <c r="A44" s="111" t="s">
        <v>17</v>
      </c>
      <c r="B44" s="111"/>
      <c r="C44" s="111"/>
      <c r="D44" s="111"/>
    </row>
  </sheetData>
  <mergeCells count="7">
    <mergeCell ref="A44:D44"/>
    <mergeCell ref="A36:D36"/>
    <mergeCell ref="A38:C38"/>
    <mergeCell ref="A39:C39"/>
    <mergeCell ref="A40:C40"/>
    <mergeCell ref="A41:C41"/>
    <mergeCell ref="A42:C42"/>
  </mergeCells>
  <pageMargins left="0.70866141732283472" right="0.70866141732283472" top="0.78740157480314965" bottom="0.78740157480314965" header="0.31496062992125984" footer="0.31496062992125984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D13" sqref="D13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54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12" ht="30" x14ac:dyDescent="0.25">
      <c r="A6" s="64" t="s">
        <v>55</v>
      </c>
      <c r="B6" s="16">
        <v>75098679</v>
      </c>
      <c r="C6" s="26" t="s">
        <v>56</v>
      </c>
      <c r="D6" s="25">
        <v>759843</v>
      </c>
      <c r="E6" s="25">
        <v>289198</v>
      </c>
      <c r="F6" s="25">
        <v>1539137</v>
      </c>
      <c r="G6" s="25">
        <v>298898</v>
      </c>
      <c r="H6" s="25">
        <v>0</v>
      </c>
      <c r="I6" s="25">
        <f t="shared" ref="I6:I12" si="0">SUM(D6:H6)</f>
        <v>2887076</v>
      </c>
    </row>
    <row r="7" spans="1:12" ht="30" x14ac:dyDescent="0.25">
      <c r="A7" s="64" t="s">
        <v>55</v>
      </c>
      <c r="B7" s="16">
        <v>67985726</v>
      </c>
      <c r="C7" s="16" t="s">
        <v>57</v>
      </c>
      <c r="D7" s="25">
        <v>590223</v>
      </c>
      <c r="E7" s="25">
        <v>217086</v>
      </c>
      <c r="F7" s="25">
        <v>107449</v>
      </c>
      <c r="G7" s="25">
        <v>0</v>
      </c>
      <c r="H7" s="25">
        <v>0</v>
      </c>
      <c r="I7" s="25">
        <f t="shared" si="0"/>
        <v>914758</v>
      </c>
    </row>
    <row r="8" spans="1:12" ht="30" x14ac:dyDescent="0.25">
      <c r="A8" s="64" t="s">
        <v>55</v>
      </c>
      <c r="B8" s="16">
        <v>61383198</v>
      </c>
      <c r="C8" s="26" t="s">
        <v>58</v>
      </c>
      <c r="D8" s="25">
        <v>162051</v>
      </c>
      <c r="E8" s="25">
        <v>158181</v>
      </c>
      <c r="F8" s="25">
        <v>0</v>
      </c>
      <c r="G8" s="25">
        <v>0</v>
      </c>
      <c r="H8" s="25">
        <v>0</v>
      </c>
      <c r="I8" s="25">
        <f t="shared" si="0"/>
        <v>320232</v>
      </c>
    </row>
    <row r="9" spans="1:12" ht="30" x14ac:dyDescent="0.25">
      <c r="A9" s="64" t="s">
        <v>55</v>
      </c>
      <c r="B9" s="16">
        <v>63839172</v>
      </c>
      <c r="C9" s="26" t="s">
        <v>59</v>
      </c>
      <c r="D9" s="25">
        <v>35000</v>
      </c>
      <c r="E9" s="25">
        <v>0</v>
      </c>
      <c r="F9" s="25">
        <v>0</v>
      </c>
      <c r="G9" s="25">
        <v>0</v>
      </c>
      <c r="H9" s="25">
        <v>0</v>
      </c>
      <c r="I9" s="25">
        <f t="shared" si="0"/>
        <v>35000</v>
      </c>
      <c r="L9" s="5"/>
    </row>
    <row r="10" spans="1:12" ht="30" x14ac:dyDescent="0.25">
      <c r="A10" s="64" t="s">
        <v>55</v>
      </c>
      <c r="B10" s="16">
        <v>71156429</v>
      </c>
      <c r="C10" s="16" t="s">
        <v>60</v>
      </c>
      <c r="D10" s="25">
        <v>35000</v>
      </c>
      <c r="E10" s="25">
        <v>295014</v>
      </c>
      <c r="F10" s="25">
        <v>0</v>
      </c>
      <c r="G10" s="25">
        <v>839406</v>
      </c>
      <c r="H10" s="25">
        <v>0</v>
      </c>
      <c r="I10" s="25">
        <f t="shared" si="0"/>
        <v>1169420</v>
      </c>
    </row>
    <row r="11" spans="1:12" ht="30" x14ac:dyDescent="0.25">
      <c r="A11" s="64" t="s">
        <v>55</v>
      </c>
      <c r="B11" s="16">
        <v>68406614</v>
      </c>
      <c r="C11" s="16" t="s">
        <v>61</v>
      </c>
      <c r="D11" s="25">
        <v>35000</v>
      </c>
      <c r="E11" s="25">
        <v>136374</v>
      </c>
      <c r="F11" s="25">
        <v>0</v>
      </c>
      <c r="G11" s="25">
        <v>301355</v>
      </c>
      <c r="H11" s="25">
        <v>0</v>
      </c>
      <c r="I11" s="25">
        <f t="shared" si="0"/>
        <v>472729</v>
      </c>
    </row>
    <row r="12" spans="1:12" ht="30" x14ac:dyDescent="0.25">
      <c r="A12" s="64" t="s">
        <v>55</v>
      </c>
      <c r="B12" s="16">
        <v>26343657</v>
      </c>
      <c r="C12" s="16" t="s">
        <v>62</v>
      </c>
      <c r="D12" s="25">
        <v>0</v>
      </c>
      <c r="E12" s="25">
        <v>22271</v>
      </c>
      <c r="F12" s="25">
        <v>32854</v>
      </c>
      <c r="G12" s="25">
        <v>44491</v>
      </c>
      <c r="H12" s="25">
        <v>0</v>
      </c>
      <c r="I12" s="25">
        <f t="shared" si="0"/>
        <v>99616</v>
      </c>
    </row>
    <row r="13" spans="1:12" s="63" customFormat="1" ht="15" x14ac:dyDescent="0.25">
      <c r="A13" s="58" t="s">
        <v>400</v>
      </c>
      <c r="B13" s="54"/>
      <c r="C13" s="82"/>
      <c r="D13" s="83">
        <f t="shared" ref="D13:I13" si="1">SUM(D6:D12)</f>
        <v>1617117</v>
      </c>
      <c r="E13" s="83">
        <f t="shared" si="1"/>
        <v>1118124</v>
      </c>
      <c r="F13" s="83">
        <f t="shared" si="1"/>
        <v>1679440</v>
      </c>
      <c r="G13" s="83">
        <f t="shared" si="1"/>
        <v>1484150</v>
      </c>
      <c r="H13" s="83">
        <f t="shared" si="1"/>
        <v>0</v>
      </c>
      <c r="I13" s="83">
        <f t="shared" si="1"/>
        <v>5898831</v>
      </c>
    </row>
    <row r="14" spans="1:12" x14ac:dyDescent="0.25">
      <c r="B14" s="13"/>
      <c r="C14" s="13"/>
      <c r="D14" s="14"/>
      <c r="E14" s="12"/>
      <c r="F14" s="12"/>
      <c r="G14" s="12"/>
    </row>
    <row r="15" spans="1:12" x14ac:dyDescent="0.25">
      <c r="A15" s="11" t="s">
        <v>3</v>
      </c>
      <c r="B15" s="11"/>
      <c r="C15" s="9"/>
      <c r="D15" s="9"/>
    </row>
    <row r="16" spans="1:12" x14ac:dyDescent="0.25">
      <c r="A16" s="111" t="s">
        <v>4</v>
      </c>
      <c r="B16" s="111"/>
      <c r="C16" s="111"/>
      <c r="D16" s="111"/>
    </row>
    <row r="17" spans="1:4" x14ac:dyDescent="0.25">
      <c r="B17" s="9"/>
      <c r="C17" s="9"/>
      <c r="D17" s="8"/>
    </row>
    <row r="18" spans="1:4" ht="15.75" customHeight="1" x14ac:dyDescent="0.25">
      <c r="A18" s="113" t="s">
        <v>2</v>
      </c>
      <c r="B18" s="113"/>
      <c r="C18" s="113"/>
      <c r="D18" s="10"/>
    </row>
    <row r="19" spans="1:4" x14ac:dyDescent="0.25">
      <c r="A19" s="114" t="s">
        <v>5</v>
      </c>
      <c r="B19" s="114"/>
      <c r="C19" s="114"/>
      <c r="D19" s="10"/>
    </row>
    <row r="20" spans="1:4" x14ac:dyDescent="0.25">
      <c r="A20" s="114" t="s">
        <v>6</v>
      </c>
      <c r="B20" s="114"/>
      <c r="C20" s="114"/>
      <c r="D20" s="10"/>
    </row>
    <row r="21" spans="1:4" x14ac:dyDescent="0.25">
      <c r="A21" s="114" t="s">
        <v>7</v>
      </c>
      <c r="B21" s="114"/>
      <c r="C21" s="114"/>
      <c r="D21" s="10"/>
    </row>
    <row r="22" spans="1:4" x14ac:dyDescent="0.25">
      <c r="A22" s="114" t="s">
        <v>8</v>
      </c>
      <c r="B22" s="114"/>
      <c r="C22" s="114"/>
      <c r="D22" s="10"/>
    </row>
    <row r="24" spans="1:4" ht="15.75" customHeight="1" x14ac:dyDescent="0.25">
      <c r="A24" s="111" t="s">
        <v>17</v>
      </c>
      <c r="B24" s="111"/>
      <c r="C24" s="111"/>
      <c r="D24" s="111"/>
    </row>
  </sheetData>
  <mergeCells count="7">
    <mergeCell ref="A21:C21"/>
    <mergeCell ref="A22:C22"/>
    <mergeCell ref="A24:D24"/>
    <mergeCell ref="A18:C18"/>
    <mergeCell ref="A16:D16"/>
    <mergeCell ref="A19:C19"/>
    <mergeCell ref="A20:C20"/>
  </mergeCells>
  <pageMargins left="0.70866141732283472" right="0.70866141732283472" top="0.78740157480314965" bottom="0.78740157480314965" header="0.31496062992125984" footer="0.31496062992125984"/>
  <pageSetup paperSize="9" scale="8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A8" sqref="A8"/>
    </sheetView>
  </sheetViews>
  <sheetFormatPr defaultRowHeight="15.75" x14ac:dyDescent="0.25"/>
  <cols>
    <col min="1" max="1" width="27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402</v>
      </c>
    </row>
    <row r="3" spans="1:9" ht="56.2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7" t="s">
        <v>11</v>
      </c>
      <c r="B5" s="18" t="s">
        <v>0</v>
      </c>
      <c r="C5" s="19" t="s">
        <v>1</v>
      </c>
      <c r="D5" s="18" t="s">
        <v>12</v>
      </c>
      <c r="E5" s="18" t="s">
        <v>13</v>
      </c>
      <c r="F5" s="18" t="s">
        <v>14</v>
      </c>
      <c r="G5" s="18" t="s">
        <v>15</v>
      </c>
      <c r="H5" s="20" t="s">
        <v>16</v>
      </c>
      <c r="I5" s="23" t="s">
        <v>18</v>
      </c>
    </row>
    <row r="6" spans="1:9" ht="81.75" customHeight="1" x14ac:dyDescent="0.25">
      <c r="A6" s="84" t="s">
        <v>51</v>
      </c>
      <c r="B6" s="84">
        <v>48548596</v>
      </c>
      <c r="C6" s="84" t="s">
        <v>52</v>
      </c>
      <c r="D6" s="36">
        <v>10000000</v>
      </c>
      <c r="E6" s="36">
        <v>10000000</v>
      </c>
      <c r="F6" s="36">
        <v>10000000</v>
      </c>
      <c r="G6" s="36">
        <v>12100000</v>
      </c>
      <c r="H6" s="36">
        <v>16000000</v>
      </c>
      <c r="I6" s="36">
        <f>SUM(D6:H6)</f>
        <v>58100000</v>
      </c>
    </row>
    <row r="7" spans="1:9" ht="75" x14ac:dyDescent="0.25">
      <c r="A7" s="84" t="s">
        <v>51</v>
      </c>
      <c r="B7" s="84">
        <v>26649322</v>
      </c>
      <c r="C7" s="84" t="s">
        <v>53</v>
      </c>
      <c r="D7" s="36">
        <v>0</v>
      </c>
      <c r="E7" s="36">
        <v>0</v>
      </c>
      <c r="F7" s="36">
        <v>0</v>
      </c>
      <c r="G7" s="36">
        <v>900000</v>
      </c>
      <c r="H7" s="36">
        <v>0</v>
      </c>
      <c r="I7" s="36">
        <f t="shared" ref="I7" si="0">SUM(D7:H7)</f>
        <v>900000</v>
      </c>
    </row>
    <row r="8" spans="1:9" s="86" customFormat="1" ht="14.25" x14ac:dyDescent="0.2">
      <c r="A8" s="58" t="s">
        <v>400</v>
      </c>
      <c r="B8" s="54"/>
      <c r="C8" s="55"/>
      <c r="D8" s="85">
        <f t="shared" ref="D8:I8" si="1">SUM(D6:D7)</f>
        <v>10000000</v>
      </c>
      <c r="E8" s="85">
        <f t="shared" si="1"/>
        <v>10000000</v>
      </c>
      <c r="F8" s="85">
        <f t="shared" si="1"/>
        <v>10000000</v>
      </c>
      <c r="G8" s="85">
        <f t="shared" si="1"/>
        <v>13000000</v>
      </c>
      <c r="H8" s="85">
        <f t="shared" si="1"/>
        <v>16000000</v>
      </c>
      <c r="I8" s="85">
        <f t="shared" si="1"/>
        <v>59000000</v>
      </c>
    </row>
    <row r="9" spans="1:9" x14ac:dyDescent="0.25">
      <c r="B9" s="13"/>
      <c r="C9" s="13"/>
      <c r="D9" s="14"/>
      <c r="E9" s="12"/>
      <c r="F9" s="12"/>
      <c r="G9" s="12"/>
    </row>
    <row r="10" spans="1:9" x14ac:dyDescent="0.25">
      <c r="A10" s="11" t="s">
        <v>3</v>
      </c>
      <c r="B10" s="11"/>
      <c r="C10" s="9"/>
      <c r="D10" s="9"/>
    </row>
    <row r="11" spans="1:9" ht="15.75" customHeight="1" x14ac:dyDescent="0.25">
      <c r="A11" s="111" t="s">
        <v>4</v>
      </c>
      <c r="B11" s="111"/>
      <c r="C11" s="111"/>
      <c r="D11" s="111"/>
    </row>
    <row r="12" spans="1:9" x14ac:dyDescent="0.25">
      <c r="B12" s="9"/>
      <c r="C12" s="9"/>
      <c r="D12" s="8"/>
    </row>
    <row r="13" spans="1:9" ht="15.75" customHeight="1" x14ac:dyDescent="0.25">
      <c r="A13" s="113" t="s">
        <v>2</v>
      </c>
      <c r="B13" s="113"/>
      <c r="C13" s="113"/>
      <c r="D13" s="10"/>
    </row>
    <row r="14" spans="1:9" x14ac:dyDescent="0.25">
      <c r="A14" s="114" t="s">
        <v>5</v>
      </c>
      <c r="B14" s="114"/>
      <c r="C14" s="114"/>
      <c r="D14" s="10"/>
    </row>
    <row r="15" spans="1:9" x14ac:dyDescent="0.25">
      <c r="A15" s="114" t="s">
        <v>6</v>
      </c>
      <c r="B15" s="114"/>
      <c r="C15" s="114"/>
      <c r="D15" s="10"/>
    </row>
    <row r="16" spans="1:9" x14ac:dyDescent="0.25">
      <c r="A16" s="114" t="s">
        <v>7</v>
      </c>
      <c r="B16" s="114"/>
      <c r="C16" s="114"/>
      <c r="D16" s="10"/>
    </row>
    <row r="17" spans="1:4" x14ac:dyDescent="0.25">
      <c r="A17" s="114" t="s">
        <v>8</v>
      </c>
      <c r="B17" s="114"/>
      <c r="C17" s="114"/>
      <c r="D17" s="10"/>
    </row>
    <row r="19" spans="1:4" ht="15.75" customHeight="1" x14ac:dyDescent="0.25">
      <c r="A19" s="111" t="s">
        <v>17</v>
      </c>
      <c r="B19" s="111"/>
      <c r="C19" s="111"/>
      <c r="D19" s="111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</vt:i4>
      </vt:variant>
    </vt:vector>
  </HeadingPairs>
  <TitlesOfParts>
    <vt:vector size="15" baseType="lpstr">
      <vt:lpstr>SOUHRN</vt:lpstr>
      <vt:lpstr>1. Integrace cizinců</vt:lpstr>
      <vt:lpstr>2. Dobrovolníci</vt:lpstr>
      <vt:lpstr>3. Soc.patolog. jevy</vt:lpstr>
      <vt:lpstr>4. Korupční jednání</vt:lpstr>
      <vt:lpstr>5. Evr.krizové linky</vt:lpstr>
      <vt:lpstr>6. Požární ochrana</vt:lpstr>
      <vt:lpstr>7. Podpora programů EU</vt:lpstr>
      <vt:lpstr>8. Veř. prospěšný program</vt:lpstr>
      <vt:lpstr>9. Výzkum a vývoj</vt:lpstr>
      <vt:lpstr>10. Drogová krim.</vt:lpstr>
      <vt:lpstr>11. Zajištění předsednictví</vt:lpstr>
      <vt:lpstr>12. Investice</vt:lpstr>
      <vt:lpstr>List1</vt:lpstr>
      <vt:lpstr>SOUHRN!Oblast_tisku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2018-10-02T13:15:35Z</cp:lastPrinted>
  <dcterms:created xsi:type="dcterms:W3CDTF">2018-03-07T14:51:26Z</dcterms:created>
  <dcterms:modified xsi:type="dcterms:W3CDTF">2018-10-02T13:15:53Z</dcterms:modified>
</cp:coreProperties>
</file>