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4720" windowHeight="11280"/>
  </bookViews>
  <sheets>
    <sheet name="DP souhrn" sheetId="1" r:id="rId1"/>
    <sheet name="DP 055" sheetId="2" r:id="rId2"/>
    <sheet name="DP 068" sheetId="3" r:id="rId3"/>
    <sheet name="DP 070" sheetId="4" r:id="rId4"/>
    <sheet name="DP 073" sheetId="8" r:id="rId5"/>
    <sheet name="DP 076" sheetId="7" r:id="rId6"/>
    <sheet name="DP 078" sheetId="5" r:id="rId7"/>
    <sheet name="DP 081" sheetId="11" r:id="rId8"/>
    <sheet name="DP 082" sheetId="10" r:id="rId9"/>
    <sheet name="EDS_PRG 107190" sheetId="12" r:id="rId10"/>
  </sheets>
  <definedNames>
    <definedName name="_xlnm.Print_Area" localSheetId="0">'DP souhrn'!$A$1:$H$20</definedName>
  </definedNames>
  <calcPr calcId="145621"/>
</workbook>
</file>

<file path=xl/calcChain.xml><?xml version="1.0" encoding="utf-8"?>
<calcChain xmlns="http://schemas.openxmlformats.org/spreadsheetml/2006/main">
  <c r="C14" i="1" l="1"/>
  <c r="D14" i="1"/>
  <c r="E14" i="1"/>
  <c r="F14" i="1"/>
  <c r="B14" i="1"/>
  <c r="G14" i="1" s="1"/>
  <c r="C13" i="1"/>
  <c r="D13" i="1"/>
  <c r="E13" i="1"/>
  <c r="F13" i="1"/>
  <c r="B13" i="1"/>
  <c r="C12" i="1"/>
  <c r="D12" i="1"/>
  <c r="E12" i="1"/>
  <c r="F12" i="1"/>
  <c r="B12" i="1"/>
  <c r="C11" i="1"/>
  <c r="D11" i="1"/>
  <c r="E11" i="1"/>
  <c r="F11" i="1"/>
  <c r="B11" i="1"/>
  <c r="C10" i="1"/>
  <c r="D10" i="1"/>
  <c r="E10" i="1"/>
  <c r="F10" i="1"/>
  <c r="B10" i="1"/>
  <c r="C9" i="1"/>
  <c r="D9" i="1"/>
  <c r="E9" i="1"/>
  <c r="F9" i="1"/>
  <c r="B9" i="1"/>
  <c r="C8" i="1"/>
  <c r="D8" i="1"/>
  <c r="E8" i="1"/>
  <c r="F8" i="1"/>
  <c r="B8" i="1"/>
  <c r="C7" i="1"/>
  <c r="D7" i="1"/>
  <c r="E7" i="1"/>
  <c r="F7" i="1"/>
  <c r="B7" i="1"/>
  <c r="C6" i="1"/>
  <c r="C15" i="1" s="1"/>
  <c r="D6" i="1"/>
  <c r="E6" i="1"/>
  <c r="E15" i="1" s="1"/>
  <c r="F6" i="1"/>
  <c r="B6" i="1"/>
  <c r="B15" i="1" s="1"/>
  <c r="I7" i="12"/>
  <c r="H9" i="12"/>
  <c r="G9" i="12"/>
  <c r="F9" i="12"/>
  <c r="E9" i="12"/>
  <c r="D9" i="12"/>
  <c r="I8" i="12"/>
  <c r="I6" i="12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F15" i="1" l="1"/>
  <c r="D15" i="1"/>
  <c r="G12" i="1"/>
  <c r="I9" i="12"/>
  <c r="I27" i="5"/>
  <c r="I26" i="5"/>
  <c r="I25" i="5"/>
  <c r="I24" i="5"/>
  <c r="I23" i="5"/>
  <c r="I22" i="5"/>
  <c r="I21" i="5"/>
  <c r="I20" i="5"/>
  <c r="I19" i="5"/>
  <c r="I18" i="5"/>
  <c r="I17" i="5"/>
  <c r="I16" i="5"/>
  <c r="I13" i="5"/>
  <c r="I12" i="5"/>
  <c r="I11" i="5"/>
  <c r="I9" i="5"/>
  <c r="I6" i="8"/>
  <c r="H9" i="8"/>
  <c r="G9" i="8"/>
  <c r="F9" i="8"/>
  <c r="E9" i="8"/>
  <c r="D9" i="8"/>
  <c r="I8" i="8"/>
  <c r="I7" i="8"/>
  <c r="H8" i="7"/>
  <c r="G8" i="7"/>
  <c r="F8" i="7"/>
  <c r="E8" i="7"/>
  <c r="D8" i="7"/>
  <c r="I6" i="7"/>
  <c r="I8" i="7" s="1"/>
  <c r="H8" i="11"/>
  <c r="G8" i="11"/>
  <c r="F8" i="11"/>
  <c r="E8" i="11"/>
  <c r="D8" i="11"/>
  <c r="I7" i="11"/>
  <c r="I6" i="11"/>
  <c r="H8" i="10"/>
  <c r="G8" i="10"/>
  <c r="F8" i="10"/>
  <c r="E8" i="10"/>
  <c r="D8" i="10"/>
  <c r="I7" i="10"/>
  <c r="I6" i="10"/>
  <c r="I10" i="3"/>
  <c r="I8" i="3"/>
  <c r="I22" i="3"/>
  <c r="I21" i="3"/>
  <c r="I20" i="3"/>
  <c r="I19" i="3"/>
  <c r="I18" i="3"/>
  <c r="I17" i="3"/>
  <c r="I16" i="3"/>
  <c r="I15" i="3"/>
  <c r="I14" i="3"/>
  <c r="I13" i="3"/>
  <c r="I12" i="3"/>
  <c r="I11" i="3"/>
  <c r="I9" i="3"/>
  <c r="I7" i="3"/>
  <c r="I6" i="3"/>
  <c r="I27" i="2"/>
  <c r="I26" i="2"/>
  <c r="I25" i="2"/>
  <c r="I24" i="2"/>
  <c r="I23" i="2"/>
  <c r="I22" i="2"/>
  <c r="I21" i="2"/>
  <c r="I20" i="2"/>
  <c r="I19" i="2"/>
  <c r="I18" i="2"/>
  <c r="I17" i="2"/>
  <c r="I16" i="2"/>
  <c r="I10" i="2"/>
  <c r="I15" i="2"/>
  <c r="I14" i="2"/>
  <c r="I13" i="2"/>
  <c r="I8" i="10" l="1"/>
  <c r="I8" i="11"/>
  <c r="I9" i="8"/>
  <c r="H44" i="5" l="1"/>
  <c r="G44" i="5"/>
  <c r="F44" i="5"/>
  <c r="E44" i="5"/>
  <c r="D44" i="5"/>
  <c r="I15" i="5"/>
  <c r="I14" i="5"/>
  <c r="I10" i="5"/>
  <c r="I8" i="5"/>
  <c r="I7" i="5"/>
  <c r="I6" i="5"/>
  <c r="H8" i="4"/>
  <c r="G8" i="4"/>
  <c r="F8" i="4"/>
  <c r="E8" i="4"/>
  <c r="D8" i="4"/>
  <c r="I7" i="4"/>
  <c r="I6" i="4"/>
  <c r="H23" i="3"/>
  <c r="G23" i="3"/>
  <c r="F23" i="3"/>
  <c r="E23" i="3"/>
  <c r="D23" i="3"/>
  <c r="I7" i="2"/>
  <c r="I8" i="2"/>
  <c r="I9" i="2"/>
  <c r="I11" i="2"/>
  <c r="I12" i="2"/>
  <c r="I6" i="2"/>
  <c r="E28" i="2"/>
  <c r="F28" i="2"/>
  <c r="G28" i="2"/>
  <c r="H28" i="2"/>
  <c r="D28" i="2"/>
  <c r="G7" i="1"/>
  <c r="G8" i="1"/>
  <c r="G9" i="1"/>
  <c r="G10" i="1"/>
  <c r="G11" i="1"/>
  <c r="G13" i="1"/>
  <c r="G6" i="1"/>
  <c r="G15" i="1" l="1"/>
  <c r="I44" i="5"/>
  <c r="I8" i="4"/>
  <c r="I23" i="3"/>
  <c r="I28" i="2"/>
</calcChain>
</file>

<file path=xl/sharedStrings.xml><?xml version="1.0" encoding="utf-8"?>
<sst xmlns="http://schemas.openxmlformats.org/spreadsheetml/2006/main" count="346" uniqueCount="157">
  <si>
    <t>IČO organizace</t>
  </si>
  <si>
    <t>Název organizace</t>
  </si>
  <si>
    <t>Neziskové a podobné organizace celkem</t>
  </si>
  <si>
    <t xml:space="preserve">Poznámka:  </t>
  </si>
  <si>
    <t>Jedná se pouze o organizace, kterým kapitola poskytla finanční prostředky ze seskupení položek: 522, 524, 562, 632, 642</t>
  </si>
  <si>
    <t>524 - Neinvestiční nedotační transfery neziskovým a podobným organizacím</t>
  </si>
  <si>
    <t>562 - Neinvestiční půjčené prostředky neziskovým a podobným organizacím</t>
  </si>
  <si>
    <t>632 - Investiční transfery neziskovým a podobným organizacím</t>
  </si>
  <si>
    <t>642 - Investiční půjčené prostředky neziskovým a podobným organizacím</t>
  </si>
  <si>
    <t>Přehled neziskových a podobných organizací, dle jednotlivých dotačních programů, jimž byly poskytnuty transfery a půjčené prostředky (neinvestiční i investiční v součtu) v letech 2013 až 2017</t>
  </si>
  <si>
    <t>Dotační program</t>
  </si>
  <si>
    <t>skutečnost k 31.12. 2013 (sestupně dle objemu poskytnutých prostředků)*</t>
  </si>
  <si>
    <t>skutečnost k 31.12. 2014</t>
  </si>
  <si>
    <t>skutečnost k 31.12. 2015</t>
  </si>
  <si>
    <t>skutečnost k 31.12. 2016</t>
  </si>
  <si>
    <t>skutečnost k 31.12.2017</t>
  </si>
  <si>
    <t>*Sestupné řazení je rozhodující pro rok 2013</t>
  </si>
  <si>
    <t>součet              2013-2017</t>
  </si>
  <si>
    <t>522 - Neinvestiční transfery neziskovým a podobným organizacím</t>
  </si>
  <si>
    <t>Podpora sportu a branné přípravy</t>
  </si>
  <si>
    <t>Rozvoj vojenských tradic</t>
  </si>
  <si>
    <t>Podpora rozvoje občanských sdružení</t>
  </si>
  <si>
    <t>Podpora boje proti korupci v obranném sektoru</t>
  </si>
  <si>
    <t>Péče o válečné veterány</t>
  </si>
  <si>
    <t>Podpora rovných příležitostí žen a mužů v OS</t>
  </si>
  <si>
    <t>č. 30700000055</t>
  </si>
  <si>
    <t>DROPZONE PROSTĚJOV</t>
  </si>
  <si>
    <t>Československá obec legionářská</t>
  </si>
  <si>
    <t>Unie armádních sportovních klubů České republiky, z.s.</t>
  </si>
  <si>
    <t>Junák-svaz skautů a skautek ČR</t>
  </si>
  <si>
    <t>Vodní záchranná služba Českého červeného kříže</t>
  </si>
  <si>
    <t>Český červený kříž</t>
  </si>
  <si>
    <t>Bílý lev o.s.</t>
  </si>
  <si>
    <t>Nadace pozemního vojska AČR</t>
  </si>
  <si>
    <t>Vebr-sport</t>
  </si>
  <si>
    <t>Armádní sportovní klub Strakonice - občanské sdružení</t>
  </si>
  <si>
    <t>FK Řepeč - Opařany</t>
  </si>
  <si>
    <t>Pionýr</t>
  </si>
  <si>
    <t>Horolezecký oddíl Tatran Havířov</t>
  </si>
  <si>
    <t>Asociace nositelů legionářských tradic, o.s.</t>
  </si>
  <si>
    <t>Association Military Fan</t>
  </si>
  <si>
    <t>PĚTATŘICÁTNÍCI PLZEŇ, o.s.</t>
  </si>
  <si>
    <t>Mateřské centrum Jinečáček, o.s.</t>
  </si>
  <si>
    <t>ČESKÁ PARAŠUTISTICKÁ ASOCIACE z.s.</t>
  </si>
  <si>
    <t>FC Dukla Hranice</t>
  </si>
  <si>
    <t>Sdružení válečných veteránů ČR</t>
  </si>
  <si>
    <t>TJ OB České Budějovice o.s.</t>
  </si>
  <si>
    <t>Svaz vojíků v záloze České republiky</t>
  </si>
  <si>
    <t>Komentář MO:</t>
  </si>
  <si>
    <t xml:space="preserve">Dotační program č. 3070000055 byl v roce 2015 ukončen. </t>
  </si>
  <si>
    <t>č. 30700000068</t>
  </si>
  <si>
    <t xml:space="preserve">Československá obec legionářská </t>
  </si>
  <si>
    <t>Military muzeum generála Sergeje Jana Ingra</t>
  </si>
  <si>
    <t>Česká rada dětí a mládeže</t>
  </si>
  <si>
    <t>Klub vojenské historie Břeclav</t>
  </si>
  <si>
    <t>Člověk v tísni, o.p.s.</t>
  </si>
  <si>
    <t>Český svaz bojovníků za svobodu o.s.</t>
  </si>
  <si>
    <t>Společnost Renata o.s.</t>
  </si>
  <si>
    <t>Centrum české historie, o.p.s.</t>
  </si>
  <si>
    <t>Občanské sdružení zvon</t>
  </si>
  <si>
    <t>Česká škola bez hranic</t>
  </si>
  <si>
    <t>Pionýr, z.s. - Pionýrská skupina Výsadkáři 8280</t>
  </si>
  <si>
    <t>Sdružení čs.zahraničních letců - východ</t>
  </si>
  <si>
    <t>Signum belli 1914, z.s.</t>
  </si>
  <si>
    <t>Dotační program 055 celkem</t>
  </si>
  <si>
    <t>Dotační program 068 celkem</t>
  </si>
  <si>
    <t>Péče o veterány 2.sv.v.</t>
  </si>
  <si>
    <t>č. 30700000070</t>
  </si>
  <si>
    <t>Dotační program 070 celkem</t>
  </si>
  <si>
    <t xml:space="preserve">Dotační program č. 3070000070 Péče o veterány 2. světové války byl ukončen a po dopracování nově evidován. </t>
  </si>
  <si>
    <t>Kapitola: 307 Ministerstvo obrany</t>
  </si>
  <si>
    <t>č. 30700000073</t>
  </si>
  <si>
    <t xml:space="preserve">Dotační program č. 3070000073 Podpora rozvoje občanských sdružení byl realizován v roce 2014. </t>
  </si>
  <si>
    <t>Svaz Pomocných technických praporů ČR</t>
  </si>
  <si>
    <t>č. 30700000076</t>
  </si>
  <si>
    <t xml:space="preserve">Dotační program č. 3070000076 Podpora boje proti korupci v obranném sektoru byl zahájen v roce 2015. </t>
  </si>
  <si>
    <t>Příprava občanů k obraně státu</t>
  </si>
  <si>
    <t>Transparency International - Česká republika, o.p.s.</t>
  </si>
  <si>
    <t>č. 30700000078</t>
  </si>
  <si>
    <t>Občanské sdružení sx</t>
  </si>
  <si>
    <t>Spolek VLČÍ MÁKY</t>
  </si>
  <si>
    <t>NET z.s.</t>
  </si>
  <si>
    <t>ŠIK PLUS o.p.s.</t>
  </si>
  <si>
    <t>Asociace pro mezinárodní otázky, z.s.</t>
  </si>
  <si>
    <t>Lipenská vodní záchranná služba o.p.s.</t>
  </si>
  <si>
    <t>Centrum branných aktivit z.s.</t>
  </si>
  <si>
    <t>Schumanuv Institut o.p.s. - Renaissance</t>
  </si>
  <si>
    <t>Pionýr, z.s.</t>
  </si>
  <si>
    <t>MRAP z.s.</t>
  </si>
  <si>
    <t>UNIE ARMÁDNÍCH SPORTOVNÍCH KLUBŮ ČESKÉ REPUBLIKY, z.s.</t>
  </si>
  <si>
    <t>Junák - český skaut, z. s.</t>
  </si>
  <si>
    <t>02309891</t>
  </si>
  <si>
    <t>PRESAFE z.s.</t>
  </si>
  <si>
    <t>47610603</t>
  </si>
  <si>
    <t>Svaz vojáků v záloze České republiky, z.s.</t>
  </si>
  <si>
    <t>22769536</t>
  </si>
  <si>
    <t>45251801</t>
  </si>
  <si>
    <t>"Sdružení válečných veteránů ČR"</t>
  </si>
  <si>
    <t>22741836</t>
  </si>
  <si>
    <t>BÍLÝ LEV z.s.</t>
  </si>
  <si>
    <t>26551985</t>
  </si>
  <si>
    <t>Zapomenutí</t>
  </si>
  <si>
    <t>63112221</t>
  </si>
  <si>
    <t>Pionýr, z. s. - 104. pionýrská skupina Fregata</t>
  </si>
  <si>
    <t>22894772</t>
  </si>
  <si>
    <t>FORTO, z.s.</t>
  </si>
  <si>
    <t>03285791</t>
  </si>
  <si>
    <t>Mladí občané, z.s.</t>
  </si>
  <si>
    <t>26516519</t>
  </si>
  <si>
    <t>RADAMBUK-Rada dětí a mládeže Jihočeského kraje z.s.</t>
  </si>
  <si>
    <t>63263785</t>
  </si>
  <si>
    <t>Armádní sportovní klub Strakonice - z.s.</t>
  </si>
  <si>
    <t>26584204</t>
  </si>
  <si>
    <t>Civitas per Populi, o.p.s.</t>
  </si>
  <si>
    <t>63913470</t>
  </si>
  <si>
    <t>Spolek sportovních aktivit Šumava - střelnice Prachatice</t>
  </si>
  <si>
    <t>66365422</t>
  </si>
  <si>
    <t>Pionýr, z. s. - Pionýrská skupina Mír Domažlice</t>
  </si>
  <si>
    <t>22728384</t>
  </si>
  <si>
    <t>Jinečáček, z. s.</t>
  </si>
  <si>
    <t>47235187</t>
  </si>
  <si>
    <t>TJ OB České Budějovice z.s.</t>
  </si>
  <si>
    <t>04284291</t>
  </si>
  <si>
    <t>Valašský odbojový spolek z.s</t>
  </si>
  <si>
    <t>Společnost Renata z.s.</t>
  </si>
  <si>
    <t>SC vebr-sport, z.s.</t>
  </si>
  <si>
    <t>ONeSA sokolov z.s.</t>
  </si>
  <si>
    <t>SPOT "Slunéčko" z.s.</t>
  </si>
  <si>
    <t>Pionýr, z.s. - Středočeská krajská organizace Pionýra</t>
  </si>
  <si>
    <t>Dotační program 076 celkem</t>
  </si>
  <si>
    <t>Dotační program 073 celkem</t>
  </si>
  <si>
    <t>Dotační program 078 celkem</t>
  </si>
  <si>
    <t>Dotační program 081 celkem</t>
  </si>
  <si>
    <t>č. 30700000081</t>
  </si>
  <si>
    <t>Spolek židovksých odbojářů a vojáků</t>
  </si>
  <si>
    <t>č. 30700000082</t>
  </si>
  <si>
    <t>Dotační program 082 celkem</t>
  </si>
  <si>
    <t>Osvětová beseda, o.p.s.</t>
  </si>
  <si>
    <t>Zachování a obnova historických hodnot</t>
  </si>
  <si>
    <t>Dotační program EDS 107190 celkem</t>
  </si>
  <si>
    <t>EDS č. 107D190</t>
  </si>
  <si>
    <t>Římskokatolická farnost Lichnov</t>
  </si>
  <si>
    <t>Tělocvičká jednota Sokol Česká Třebová</t>
  </si>
  <si>
    <t>Římskokatolická farnost - arciděkanství Chrudim</t>
  </si>
  <si>
    <t>Jednalo se o rekonstrukci pomníku obětem světových válek (Lichnov), opravu pomínku obětem 2. světové války v České Třebové a opravu válečného hřbitova obětí 1. světové války (Chrudim)</t>
  </si>
  <si>
    <t>Celkem 8 dotačních programů  - úhrnem</t>
  </si>
  <si>
    <t>Neinvestiční dotační program č. 3070000055 Podpora sportu a branné přípravy celkem</t>
  </si>
  <si>
    <t>Neinvestiční dotační program č. 3070000068 Rozvoj vojenských tradic celkem</t>
  </si>
  <si>
    <t>Neinvestiční dotační program č. 3070000070 Péče o veterány 2.sv. války celkem</t>
  </si>
  <si>
    <t>Neinvestiční dotační program č. 3070000073 Podpora rozvoje občanských sdružení celkem</t>
  </si>
  <si>
    <t>Neinvestiční dotační program č. 3070000076 Podpora boje proti korupci v obranném sektoru celkem</t>
  </si>
  <si>
    <t>Neinvestiční dotační program č. 3070000078 Příprava občanů k obraně státu celkem</t>
  </si>
  <si>
    <t>Neinvestiční dotační program č. 3070000081 Péče o válečné veterány celkem</t>
  </si>
  <si>
    <t>Neinvestiční dotační program č. 3070000082 Podpora rovných příležitostí žen a můžů v OS celkem</t>
  </si>
  <si>
    <t xml:space="preserve">V rámci dotačního titulu poskytlo MO peněžní prostředky na akce evidované v EDS/SMVS v rámci programu 107190 Zachování a obnova historických hodnot.  </t>
  </si>
  <si>
    <t>EDS/SMVS program č. 107D190 Zachování a obnova historických hodnot</t>
  </si>
  <si>
    <t>Max. počet příjemců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</si>
</sst>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164" formatCode="_-* #,##0\ _K_č_s_-;\-* #,##0\ _K_č_s_-;_-* &quot;-&quot;\ _K_č_s_-;_-@_-"/>
    <numFmt numFmtId="165" formatCode="m\o\n\th\ d\,\ \y\y\y\y"/>
    <numFmt numFmtId="166" formatCode="d/\ m\Řs\ˇ\c\ yyyy"/>
  </numFmts>
  <fonts count="47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sz val="1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9"/>
      <name val="Times New Roman"/>
      <family val="1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1"/>
      <color indexed="63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34">
    <xf numFmtId="0" fontId="0" fillId="0" borderId="0"/>
    <xf numFmtId="0" fontId="2" fillId="0" borderId="0"/>
    <xf numFmtId="0" fontId="5" fillId="0" borderId="0">
      <protection locked="0"/>
    </xf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5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3" borderId="0" applyNumberFormat="0" applyBorder="0" applyAlignment="0" applyProtection="0"/>
    <xf numFmtId="0" fontId="7" fillId="17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0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23" borderId="0" applyNumberFormat="0" applyBorder="0" applyAlignment="0" applyProtection="0"/>
    <xf numFmtId="0" fontId="9" fillId="30" borderId="0" applyNumberFormat="0" applyBorder="0" applyAlignment="0" applyProtection="0"/>
    <xf numFmtId="0" fontId="8" fillId="24" borderId="0" applyNumberFormat="0" applyBorder="0" applyAlignment="0" applyProtection="0"/>
    <xf numFmtId="0" fontId="8" fillId="32" borderId="0" applyNumberFormat="0" applyBorder="0" applyAlignment="0" applyProtection="0"/>
    <xf numFmtId="0" fontId="8" fillId="21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8" fillId="21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10" fillId="37" borderId="0" applyNumberFormat="0" applyBorder="0" applyAlignment="0" applyProtection="0"/>
    <xf numFmtId="0" fontId="11" fillId="41" borderId="1" applyNumberFormat="0" applyAlignment="0" applyProtection="0"/>
    <xf numFmtId="0" fontId="5" fillId="0" borderId="0">
      <protection locked="0"/>
    </xf>
    <xf numFmtId="0" fontId="5" fillId="0" borderId="0">
      <protection locked="0"/>
    </xf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5" fillId="0" borderId="0">
      <protection locked="0"/>
    </xf>
    <xf numFmtId="166" fontId="5" fillId="0" borderId="0">
      <protection locked="0"/>
    </xf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3" fillId="0" borderId="0" applyNumberFormat="0" applyFill="0" applyBorder="0" applyAlignment="0" applyProtection="0"/>
    <xf numFmtId="0" fontId="5" fillId="0" borderId="0">
      <protection locked="0"/>
    </xf>
    <xf numFmtId="0" fontId="9" fillId="28" borderId="0" applyNumberFormat="0" applyBorder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31" borderId="5" applyNumberFormat="0" applyAlignment="0" applyProtection="0"/>
    <xf numFmtId="0" fontId="19" fillId="38" borderId="1" applyNumberFormat="0" applyAlignment="0" applyProtection="0"/>
    <xf numFmtId="0" fontId="20" fillId="0" borderId="6" applyNumberFormat="0" applyFill="0" applyAlignment="0" applyProtection="0"/>
    <xf numFmtId="0" fontId="5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38" borderId="0" applyNumberFormat="0" applyBorder="0" applyAlignment="0" applyProtection="0"/>
    <xf numFmtId="0" fontId="2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37" fillId="0" borderId="0"/>
    <xf numFmtId="0" fontId="23" fillId="37" borderId="1" applyNumberFormat="0" applyFont="0" applyAlignment="0" applyProtection="0"/>
    <xf numFmtId="0" fontId="24" fillId="41" borderId="7" applyNumberFormat="0" applyAlignment="0" applyProtection="0"/>
    <xf numFmtId="0" fontId="5" fillId="0" borderId="0">
      <protection locked="0"/>
    </xf>
    <xf numFmtId="0" fontId="5" fillId="0" borderId="0">
      <protection locked="0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vertical="center"/>
    </xf>
    <xf numFmtId="4" fontId="25" fillId="47" borderId="1" applyNumberFormat="0" applyProtection="0">
      <alignment horizontal="left" vertical="center" indent="1"/>
    </xf>
    <xf numFmtId="0" fontId="26" fillId="45" borderId="8" applyNumberFormat="0" applyProtection="0">
      <alignment horizontal="left" vertical="top" indent="1"/>
    </xf>
    <xf numFmtId="4" fontId="27" fillId="2" borderId="1" applyNumberFormat="0" applyProtection="0">
      <alignment horizontal="right" vertical="center"/>
    </xf>
    <xf numFmtId="4" fontId="27" fillId="48" borderId="1" applyNumberFormat="0" applyProtection="0">
      <alignment horizontal="right" vertical="center"/>
    </xf>
    <xf numFmtId="4" fontId="27" fillId="49" borderId="9" applyNumberFormat="0" applyProtection="0">
      <alignment horizontal="right" vertical="center"/>
    </xf>
    <xf numFmtId="4" fontId="27" fillId="10" borderId="1" applyNumberFormat="0" applyProtection="0">
      <alignment horizontal="right" vertical="center"/>
    </xf>
    <xf numFmtId="4" fontId="27" fillId="16" borderId="1" applyNumberFormat="0" applyProtection="0">
      <alignment horizontal="right" vertical="center"/>
    </xf>
    <xf numFmtId="4" fontId="27" fillId="50" borderId="1" applyNumberFormat="0" applyProtection="0">
      <alignment horizontal="right" vertical="center"/>
    </xf>
    <xf numFmtId="4" fontId="27" fillId="12" borderId="1" applyNumberFormat="0" applyProtection="0">
      <alignment horizontal="right" vertical="center"/>
    </xf>
    <xf numFmtId="4" fontId="27" fillId="6" borderId="1" applyNumberFormat="0" applyProtection="0">
      <alignment horizontal="right" vertical="center"/>
    </xf>
    <xf numFmtId="4" fontId="27" fillId="9" borderId="1" applyNumberFormat="0" applyProtection="0">
      <alignment horizontal="right" vertical="center"/>
    </xf>
    <xf numFmtId="4" fontId="27" fillId="51" borderId="9" applyNumberFormat="0" applyProtection="0">
      <alignment horizontal="left" vertical="center" indent="1"/>
    </xf>
    <xf numFmtId="0" fontId="28" fillId="0" borderId="0"/>
    <xf numFmtId="0" fontId="23" fillId="0" borderId="0">
      <alignment horizontal="left"/>
    </xf>
    <xf numFmtId="0" fontId="29" fillId="52" borderId="0"/>
    <xf numFmtId="4" fontId="30" fillId="14" borderId="9" applyNumberFormat="0" applyProtection="0">
      <alignment horizontal="left" vertical="center" indent="1"/>
    </xf>
    <xf numFmtId="4" fontId="30" fillId="14" borderId="9" applyNumberFormat="0" applyProtection="0">
      <alignment horizontal="left" vertical="center" indent="1"/>
    </xf>
    <xf numFmtId="4" fontId="27" fillId="53" borderId="1" applyNumberFormat="0" applyProtection="0">
      <alignment horizontal="right" vertical="center"/>
    </xf>
    <xf numFmtId="4" fontId="27" fillId="4" borderId="9" applyNumberFormat="0" applyProtection="0">
      <alignment horizontal="left" vertical="center" indent="1"/>
    </xf>
    <xf numFmtId="4" fontId="27" fillId="5" borderId="9" applyNumberFormat="0" applyProtection="0">
      <alignment horizontal="left" vertical="center" indent="1"/>
    </xf>
    <xf numFmtId="0" fontId="27" fillId="11" borderId="1" applyNumberFormat="0" applyProtection="0">
      <alignment horizontal="left" vertical="center" indent="1"/>
    </xf>
    <xf numFmtId="0" fontId="23" fillId="14" borderId="8" applyNumberFormat="0" applyProtection="0">
      <alignment horizontal="left" vertical="top" indent="1"/>
    </xf>
    <xf numFmtId="0" fontId="27" fillId="54" borderId="1" applyNumberFormat="0" applyProtection="0">
      <alignment horizontal="left" vertical="center" indent="1"/>
    </xf>
    <xf numFmtId="0" fontId="23" fillId="5" borderId="8" applyNumberFormat="0" applyProtection="0">
      <alignment horizontal="left" vertical="top" indent="1"/>
    </xf>
    <xf numFmtId="0" fontId="27" fillId="8" borderId="1" applyNumberFormat="0" applyProtection="0">
      <alignment horizontal="left" vertical="center" indent="1"/>
    </xf>
    <xf numFmtId="0" fontId="23" fillId="8" borderId="8" applyNumberFormat="0" applyProtection="0">
      <alignment horizontal="left" vertical="top" indent="1"/>
    </xf>
    <xf numFmtId="0" fontId="27" fillId="4" borderId="1" applyNumberFormat="0" applyProtection="0">
      <alignment horizontal="left" vertical="center" indent="1"/>
    </xf>
    <xf numFmtId="0" fontId="23" fillId="4" borderId="8" applyNumberFormat="0" applyProtection="0">
      <alignment horizontal="left" vertical="top" indent="1"/>
    </xf>
    <xf numFmtId="4" fontId="27" fillId="15" borderId="1" applyNumberFormat="0" applyProtection="0">
      <alignment horizontal="left" vertical="center" indent="1"/>
    </xf>
    <xf numFmtId="0" fontId="23" fillId="55" borderId="10" applyNumberFormat="0">
      <protection locked="0"/>
    </xf>
    <xf numFmtId="0" fontId="25" fillId="14" borderId="11" applyBorder="0"/>
    <xf numFmtId="4" fontId="31" fillId="46" borderId="8" applyNumberFormat="0" applyProtection="0">
      <alignment vertical="center"/>
    </xf>
    <xf numFmtId="4" fontId="32" fillId="56" borderId="12" applyNumberFormat="0" applyProtection="0">
      <alignment vertical="center"/>
    </xf>
    <xf numFmtId="4" fontId="31" fillId="11" borderId="8" applyNumberFormat="0" applyProtection="0">
      <alignment horizontal="left" vertical="center" indent="1"/>
    </xf>
    <xf numFmtId="0" fontId="31" fillId="46" borderId="8" applyNumberFormat="0" applyProtection="0">
      <alignment horizontal="left" vertical="top" indent="1"/>
    </xf>
    <xf numFmtId="4" fontId="27" fillId="0" borderId="1" applyNumberFormat="0" applyProtection="0">
      <alignment horizontal="right" vertical="center"/>
    </xf>
    <xf numFmtId="4" fontId="25" fillId="0" borderId="1" applyNumberFormat="0" applyProtection="0">
      <alignment horizontal="right" vertical="center"/>
    </xf>
    <xf numFmtId="4" fontId="27" fillId="15" borderId="1" applyNumberFormat="0" applyProtection="0">
      <alignment horizontal="left" vertical="center" indent="1"/>
    </xf>
    <xf numFmtId="0" fontId="31" fillId="5" borderId="8" applyNumberFormat="0" applyProtection="0">
      <alignment horizontal="left" vertical="top" indent="1"/>
    </xf>
    <xf numFmtId="4" fontId="33" fillId="57" borderId="9" applyNumberFormat="0" applyProtection="0">
      <alignment horizontal="left" vertical="center" indent="1"/>
    </xf>
    <xf numFmtId="0" fontId="27" fillId="58" borderId="12"/>
    <xf numFmtId="4" fontId="34" fillId="55" borderId="1" applyNumberFormat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13">
      <protection locked="0"/>
    </xf>
    <xf numFmtId="0" fontId="36" fillId="0" borderId="0" applyNumberFormat="0" applyFill="0" applyBorder="0" applyAlignment="0" applyProtection="0"/>
  </cellStyleXfs>
  <cellXfs count="87">
    <xf numFmtId="0" fontId="0" fillId="0" borderId="0" xfId="0"/>
    <xf numFmtId="4" fontId="38" fillId="0" borderId="14" xfId="80" applyNumberFormat="1" applyFont="1" applyBorder="1" applyAlignment="1">
      <alignment horizontal="right" vertical="center"/>
    </xf>
    <xf numFmtId="0" fontId="38" fillId="0" borderId="14" xfId="80" applyFont="1" applyBorder="1" applyAlignment="1">
      <alignment horizontal="left" vertical="center" wrapText="1"/>
    </xf>
    <xf numFmtId="0" fontId="0" fillId="0" borderId="0" xfId="0" applyAlignment="1">
      <alignment horizontal="centerContinuous" wrapText="1"/>
    </xf>
    <xf numFmtId="0" fontId="44" fillId="0" borderId="0" xfId="0" applyFont="1" applyAlignment="1">
      <alignment horizontal="centerContinuous" wrapText="1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43" fillId="0" borderId="0" xfId="80" applyFont="1" applyAlignment="1">
      <alignment horizontal="centerContinuous" vertical="center"/>
    </xf>
    <xf numFmtId="0" fontId="2" fillId="0" borderId="0" xfId="80"/>
    <xf numFmtId="0" fontId="38" fillId="0" borderId="0" xfId="80" applyFont="1"/>
    <xf numFmtId="0" fontId="40" fillId="0" borderId="0" xfId="80" applyFont="1" applyBorder="1"/>
    <xf numFmtId="0" fontId="41" fillId="0" borderId="0" xfId="80" applyFont="1"/>
    <xf numFmtId="0" fontId="0" fillId="0" borderId="0" xfId="0" applyBorder="1"/>
    <xf numFmtId="0" fontId="38" fillId="0" borderId="0" xfId="80" applyFont="1" applyBorder="1" applyAlignment="1">
      <alignment horizontal="left" vertical="center" wrapText="1"/>
    </xf>
    <xf numFmtId="4" fontId="38" fillId="0" borderId="0" xfId="80" applyNumberFormat="1" applyFont="1" applyBorder="1" applyAlignment="1">
      <alignment horizontal="right" vertical="center"/>
    </xf>
    <xf numFmtId="0" fontId="38" fillId="0" borderId="15" xfId="80" applyFont="1" applyBorder="1" applyAlignment="1">
      <alignment horizontal="left" vertical="center" wrapText="1"/>
    </xf>
    <xf numFmtId="0" fontId="39" fillId="0" borderId="16" xfId="0" applyFont="1" applyBorder="1" applyAlignment="1">
      <alignment horizontal="center" vertical="center"/>
    </xf>
    <xf numFmtId="0" fontId="39" fillId="0" borderId="18" xfId="80" applyFont="1" applyBorder="1" applyAlignment="1">
      <alignment horizontal="center" vertical="center" wrapText="1"/>
    </xf>
    <xf numFmtId="0" fontId="39" fillId="0" borderId="18" xfId="80" applyFont="1" applyBorder="1" applyAlignment="1">
      <alignment horizontal="center" vertical="center"/>
    </xf>
    <xf numFmtId="0" fontId="39" fillId="0" borderId="19" xfId="80" applyFont="1" applyFill="1" applyBorder="1" applyAlignment="1">
      <alignment horizontal="center" vertical="center" wrapText="1"/>
    </xf>
    <xf numFmtId="0" fontId="45" fillId="0" borderId="0" xfId="0" applyFont="1"/>
    <xf numFmtId="0" fontId="38" fillId="0" borderId="21" xfId="80" applyFont="1" applyBorder="1" applyAlignment="1">
      <alignment horizontal="left" vertical="center" wrapText="1"/>
    </xf>
    <xf numFmtId="0" fontId="38" fillId="0" borderId="20" xfId="80" applyFont="1" applyBorder="1" applyAlignment="1">
      <alignment horizontal="left" vertical="center" wrapText="1"/>
    </xf>
    <xf numFmtId="4" fontId="38" fillId="0" borderId="20" xfId="80" applyNumberFormat="1" applyFont="1" applyBorder="1" applyAlignment="1">
      <alignment horizontal="right" vertical="center"/>
    </xf>
    <xf numFmtId="0" fontId="46" fillId="0" borderId="20" xfId="0" applyFont="1" applyBorder="1"/>
    <xf numFmtId="4" fontId="38" fillId="0" borderId="14" xfId="0" applyNumberFormat="1" applyFont="1" applyBorder="1"/>
    <xf numFmtId="4" fontId="38" fillId="0" borderId="17" xfId="0" applyNumberFormat="1" applyFont="1" applyBorder="1"/>
    <xf numFmtId="4" fontId="38" fillId="0" borderId="20" xfId="0" applyNumberFormat="1" applyFont="1" applyBorder="1"/>
    <xf numFmtId="4" fontId="38" fillId="0" borderId="20" xfId="0" applyNumberFormat="1" applyFont="1" applyBorder="1" applyAlignment="1">
      <alignment horizontal="right" vertical="center"/>
    </xf>
    <xf numFmtId="0" fontId="46" fillId="0" borderId="0" xfId="0" applyFont="1"/>
    <xf numFmtId="0" fontId="38" fillId="0" borderId="0" xfId="0" applyFont="1"/>
    <xf numFmtId="0" fontId="39" fillId="0" borderId="22" xfId="0" applyFont="1" applyBorder="1" applyAlignment="1">
      <alignment horizontal="center" vertical="center"/>
    </xf>
    <xf numFmtId="0" fontId="39" fillId="0" borderId="23" xfId="80" applyFont="1" applyBorder="1" applyAlignment="1">
      <alignment horizontal="center" vertical="center" wrapText="1"/>
    </xf>
    <xf numFmtId="0" fontId="39" fillId="0" borderId="23" xfId="80" applyFont="1" applyBorder="1" applyAlignment="1">
      <alignment horizontal="center" vertical="center"/>
    </xf>
    <xf numFmtId="0" fontId="39" fillId="0" borderId="24" xfId="80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wrapText="1"/>
    </xf>
    <xf numFmtId="0" fontId="38" fillId="0" borderId="20" xfId="0" applyFont="1" applyBorder="1" applyAlignment="1">
      <alignment horizontal="left"/>
    </xf>
    <xf numFmtId="0" fontId="38" fillId="0" borderId="20" xfId="0" applyFont="1" applyBorder="1" applyAlignment="1">
      <alignment wrapText="1"/>
    </xf>
    <xf numFmtId="0" fontId="46" fillId="0" borderId="21" xfId="0" applyFont="1" applyBorder="1" applyAlignment="1">
      <alignment horizontal="left"/>
    </xf>
    <xf numFmtId="4" fontId="38" fillId="0" borderId="20" xfId="0" applyNumberFormat="1" applyFont="1" applyBorder="1" applyAlignment="1"/>
    <xf numFmtId="4" fontId="38" fillId="0" borderId="20" xfId="80" applyNumberFormat="1" applyFont="1" applyBorder="1" applyAlignment="1"/>
    <xf numFmtId="0" fontId="39" fillId="0" borderId="28" xfId="80" applyFont="1" applyFill="1" applyBorder="1" applyAlignment="1">
      <alignment horizontal="center" vertical="center" wrapText="1"/>
    </xf>
    <xf numFmtId="0" fontId="0" fillId="0" borderId="32" xfId="0" applyBorder="1" applyAlignment="1">
      <alignment horizontal="left"/>
    </xf>
    <xf numFmtId="0" fontId="0" fillId="0" borderId="25" xfId="0" applyBorder="1"/>
    <xf numFmtId="0" fontId="45" fillId="59" borderId="33" xfId="0" applyFont="1" applyFill="1" applyBorder="1"/>
    <xf numFmtId="0" fontId="38" fillId="59" borderId="34" xfId="80" applyFont="1" applyFill="1" applyBorder="1" applyAlignment="1">
      <alignment horizontal="left" vertical="center" wrapText="1"/>
    </xf>
    <xf numFmtId="0" fontId="38" fillId="59" borderId="35" xfId="80" applyFont="1" applyFill="1" applyBorder="1" applyAlignment="1">
      <alignment horizontal="left" vertical="center" wrapText="1"/>
    </xf>
    <xf numFmtId="4" fontId="38" fillId="59" borderId="35" xfId="80" applyNumberFormat="1" applyFont="1" applyFill="1" applyBorder="1" applyAlignment="1">
      <alignment horizontal="right" vertical="center"/>
    </xf>
    <xf numFmtId="0" fontId="39" fillId="0" borderId="36" xfId="80" applyFont="1" applyFill="1" applyBorder="1" applyAlignment="1">
      <alignment horizontal="center" vertical="center" wrapText="1"/>
    </xf>
    <xf numFmtId="4" fontId="38" fillId="0" borderId="37" xfId="0" applyNumberFormat="1" applyFont="1" applyBorder="1"/>
    <xf numFmtId="4" fontId="38" fillId="0" borderId="29" xfId="0" applyNumberFormat="1" applyFont="1" applyBorder="1"/>
    <xf numFmtId="4" fontId="38" fillId="0" borderId="29" xfId="0" applyNumberFormat="1" applyFont="1" applyBorder="1" applyAlignment="1">
      <alignment horizontal="right" vertical="center"/>
    </xf>
    <xf numFmtId="4" fontId="38" fillId="59" borderId="38" xfId="80" applyNumberFormat="1" applyFont="1" applyFill="1" applyBorder="1" applyAlignment="1">
      <alignment horizontal="right" vertical="center"/>
    </xf>
    <xf numFmtId="4" fontId="38" fillId="0" borderId="39" xfId="0" applyNumberFormat="1" applyFont="1" applyBorder="1"/>
    <xf numFmtId="4" fontId="38" fillId="59" borderId="30" xfId="80" applyNumberFormat="1" applyFont="1" applyFill="1" applyBorder="1" applyAlignment="1">
      <alignment horizontal="right" vertical="center"/>
    </xf>
    <xf numFmtId="4" fontId="38" fillId="0" borderId="39" xfId="0" applyNumberFormat="1" applyFont="1" applyBorder="1" applyAlignment="1">
      <alignment horizontal="right" vertical="center"/>
    </xf>
    <xf numFmtId="0" fontId="46" fillId="0" borderId="31" xfId="0" applyFont="1" applyBorder="1" applyAlignment="1">
      <alignment horizontal="left"/>
    </xf>
    <xf numFmtId="0" fontId="46" fillId="0" borderId="32" xfId="0" applyFont="1" applyBorder="1" applyAlignment="1">
      <alignment horizontal="left"/>
    </xf>
    <xf numFmtId="0" fontId="38" fillId="0" borderId="31" xfId="0" applyFont="1" applyBorder="1" applyAlignment="1">
      <alignment horizontal="left"/>
    </xf>
    <xf numFmtId="0" fontId="38" fillId="0" borderId="32" xfId="0" applyFont="1" applyBorder="1" applyAlignment="1">
      <alignment horizontal="left"/>
    </xf>
    <xf numFmtId="0" fontId="46" fillId="0" borderId="25" xfId="0" applyFont="1" applyBorder="1" applyAlignment="1">
      <alignment horizontal="left"/>
    </xf>
    <xf numFmtId="0" fontId="0" fillId="0" borderId="25" xfId="0" applyBorder="1" applyAlignment="1">
      <alignment horizontal="left"/>
    </xf>
    <xf numFmtId="4" fontId="38" fillId="0" borderId="40" xfId="0" applyNumberFormat="1" applyFont="1" applyBorder="1"/>
    <xf numFmtId="4" fontId="38" fillId="0" borderId="40" xfId="0" applyNumberFormat="1" applyFont="1" applyBorder="1" applyAlignment="1">
      <alignment horizontal="right" vertical="center"/>
    </xf>
    <xf numFmtId="0" fontId="0" fillId="0" borderId="31" xfId="0" applyFont="1" applyBorder="1" applyAlignment="1">
      <alignment horizontal="left" wrapText="1"/>
    </xf>
    <xf numFmtId="0" fontId="38" fillId="0" borderId="31" xfId="0" applyFont="1" applyBorder="1" applyAlignment="1">
      <alignment horizontal="left" wrapText="1"/>
    </xf>
    <xf numFmtId="0" fontId="0" fillId="0" borderId="31" xfId="0" applyBorder="1"/>
    <xf numFmtId="4" fontId="38" fillId="0" borderId="29" xfId="0" applyNumberFormat="1" applyFont="1" applyBorder="1" applyAlignment="1"/>
    <xf numFmtId="4" fontId="38" fillId="0" borderId="40" xfId="0" applyNumberFormat="1" applyFont="1" applyBorder="1" applyAlignment="1"/>
    <xf numFmtId="0" fontId="38" fillId="0" borderId="0" xfId="80" applyFont="1" applyAlignment="1">
      <alignment vertical="center" wrapText="1"/>
    </xf>
    <xf numFmtId="0" fontId="42" fillId="0" borderId="0" xfId="80" applyFont="1" applyBorder="1" applyAlignment="1">
      <alignment horizontal="left" vertical="center" wrapText="1"/>
    </xf>
    <xf numFmtId="0" fontId="45" fillId="0" borderId="0" xfId="80" applyFont="1" applyBorder="1"/>
    <xf numFmtId="0" fontId="38" fillId="60" borderId="25" xfId="0" applyFont="1" applyFill="1" applyBorder="1" applyAlignment="1">
      <alignment wrapText="1"/>
    </xf>
    <xf numFmtId="4" fontId="38" fillId="60" borderId="20" xfId="80" applyNumberFormat="1" applyFont="1" applyFill="1" applyBorder="1" applyAlignment="1">
      <alignment horizontal="right" vertical="center"/>
    </xf>
    <xf numFmtId="0" fontId="38" fillId="60" borderId="25" xfId="0" applyFont="1" applyFill="1" applyBorder="1" applyAlignment="1">
      <alignment horizontal="left" wrapText="1"/>
    </xf>
    <xf numFmtId="0" fontId="38" fillId="59" borderId="26" xfId="0" applyFont="1" applyFill="1" applyBorder="1" applyAlignment="1">
      <alignment wrapText="1"/>
    </xf>
    <xf numFmtId="4" fontId="38" fillId="59" borderId="27" xfId="80" applyNumberFormat="1" applyFont="1" applyFill="1" applyBorder="1" applyAlignment="1">
      <alignment horizontal="right" vertical="center"/>
    </xf>
    <xf numFmtId="0" fontId="39" fillId="0" borderId="41" xfId="80" applyFont="1" applyFill="1" applyBorder="1" applyAlignment="1">
      <alignment horizontal="center" vertical="center" wrapText="1"/>
    </xf>
    <xf numFmtId="4" fontId="38" fillId="60" borderId="43" xfId="80" applyNumberFormat="1" applyFont="1" applyFill="1" applyBorder="1" applyAlignment="1">
      <alignment horizontal="right" vertical="center"/>
    </xf>
    <xf numFmtId="4" fontId="38" fillId="0" borderId="43" xfId="0" applyNumberFormat="1" applyFont="1" applyBorder="1"/>
    <xf numFmtId="0" fontId="39" fillId="0" borderId="44" xfId="80" applyFont="1" applyFill="1" applyBorder="1" applyAlignment="1">
      <alignment horizontal="center" vertical="center" wrapText="1"/>
    </xf>
    <xf numFmtId="0" fontId="1" fillId="0" borderId="42" xfId="0" applyFont="1" applyBorder="1"/>
    <xf numFmtId="0" fontId="1" fillId="0" borderId="45" xfId="0" applyFont="1" applyBorder="1"/>
    <xf numFmtId="0" fontId="39" fillId="0" borderId="46" xfId="80" applyFont="1" applyFill="1" applyBorder="1" applyAlignment="1">
      <alignment horizontal="center" vertical="center" wrapText="1"/>
    </xf>
    <xf numFmtId="4" fontId="38" fillId="60" borderId="47" xfId="0" applyNumberFormat="1" applyFont="1" applyFill="1" applyBorder="1" applyAlignment="1">
      <alignment vertical="center"/>
    </xf>
    <xf numFmtId="4" fontId="38" fillId="59" borderId="33" xfId="80" applyNumberFormat="1" applyFont="1" applyFill="1" applyBorder="1" applyAlignment="1">
      <alignment horizontal="right" vertical="center"/>
    </xf>
    <xf numFmtId="0" fontId="38" fillId="0" borderId="0" xfId="80" applyFont="1" applyAlignment="1">
      <alignment vertical="center"/>
    </xf>
  </cellXfs>
  <cellStyles count="134">
    <cellStyle name="¬µrka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40%" xfId="23"/>
    <cellStyle name="Accent1 - 60%" xfId="24"/>
    <cellStyle name="Accent2" xfId="25"/>
    <cellStyle name="Accent2 - 20%" xfId="26"/>
    <cellStyle name="Accent2 - 40%" xfId="27"/>
    <cellStyle name="Accent2 - 60%" xfId="28"/>
    <cellStyle name="Accent3" xfId="29"/>
    <cellStyle name="Accent3 - 20%" xfId="30"/>
    <cellStyle name="Accent3 - 40%" xfId="31"/>
    <cellStyle name="Accent3 - 60%" xfId="32"/>
    <cellStyle name="Accent3_ADFZ200812" xfId="33"/>
    <cellStyle name="Accent4" xfId="34"/>
    <cellStyle name="Accent4 - 20%" xfId="35"/>
    <cellStyle name="Accent4 - 40%" xfId="36"/>
    <cellStyle name="Accent4 - 60%" xfId="37"/>
    <cellStyle name="Accent4_ADFZ200812" xfId="38"/>
    <cellStyle name="Accent5" xfId="39"/>
    <cellStyle name="Accent5 - 20%" xfId="40"/>
    <cellStyle name="Accent5 - 40%" xfId="41"/>
    <cellStyle name="Accent5 - 60%" xfId="42"/>
    <cellStyle name="Accent5_ADFZ200812" xfId="43"/>
    <cellStyle name="Accent6" xfId="44"/>
    <cellStyle name="Accent6 - 20%" xfId="45"/>
    <cellStyle name="Accent6 - 40%" xfId="46"/>
    <cellStyle name="Accent6 - 60%" xfId="47"/>
    <cellStyle name="Accent6_ADFZ200812" xfId="48"/>
    <cellStyle name="Bad" xfId="49"/>
    <cellStyle name="Calculation" xfId="50"/>
    <cellStyle name="Comma" xfId="51"/>
    <cellStyle name="Currency" xfId="52"/>
    <cellStyle name="čárky [0]_PojFKSPUR 98  (2)" xfId="53"/>
    <cellStyle name="Čárky bez des. míst 2" xfId="54"/>
    <cellStyle name="Date" xfId="55"/>
    <cellStyle name="Datum" xfId="56"/>
    <cellStyle name="Emphasis 1" xfId="57"/>
    <cellStyle name="Emphasis 2" xfId="58"/>
    <cellStyle name="Emphasis 3" xfId="59"/>
    <cellStyle name="Explanatory Text" xfId="60"/>
    <cellStyle name="Fixed" xfId="61"/>
    <cellStyle name="Good" xfId="62"/>
    <cellStyle name="Heading 1" xfId="63"/>
    <cellStyle name="Heading 2" xfId="64"/>
    <cellStyle name="Heading 3" xfId="65"/>
    <cellStyle name="Heading 4" xfId="66"/>
    <cellStyle name="Heading1" xfId="67"/>
    <cellStyle name="Heading2" xfId="68"/>
    <cellStyle name="Check Cell" xfId="69"/>
    <cellStyle name="Input" xfId="70"/>
    <cellStyle name="Linked Cell" xfId="71"/>
    <cellStyle name="M·na" xfId="72"/>
    <cellStyle name="Nadpis1" xfId="73"/>
    <cellStyle name="Nadpis2" xfId="74"/>
    <cellStyle name="Neutral" xfId="75"/>
    <cellStyle name="Normal_Tableau1" xfId="76"/>
    <cellStyle name="Normální" xfId="0" builtinId="0"/>
    <cellStyle name="Normální 2" xfId="77"/>
    <cellStyle name="Normální 2 2" xfId="78"/>
    <cellStyle name="Normální 3" xfId="79"/>
    <cellStyle name="Normální 4" xfId="80"/>
    <cellStyle name="Normální 5" xfId="81"/>
    <cellStyle name="Normální 6" xfId="1"/>
    <cellStyle name="Note" xfId="82"/>
    <cellStyle name="Output" xfId="83"/>
    <cellStyle name="Percent" xfId="84"/>
    <cellStyle name="Pevní" xfId="85"/>
    <cellStyle name="SAPBEXaggData" xfId="86"/>
    <cellStyle name="SAPBEXaggDataEmph" xfId="87"/>
    <cellStyle name="SAPBEXaggItem" xfId="88"/>
    <cellStyle name="SAPBEXaggItemX" xfId="89"/>
    <cellStyle name="SAPBEXexcBad7" xfId="90"/>
    <cellStyle name="SAPBEXexcBad8" xfId="91"/>
    <cellStyle name="SAPBEXexcBad9" xfId="92"/>
    <cellStyle name="SAPBEXexcCritical4" xfId="93"/>
    <cellStyle name="SAPBEXexcCritical5" xfId="94"/>
    <cellStyle name="SAPBEXexcCritical6" xfId="95"/>
    <cellStyle name="SAPBEXexcGood1" xfId="96"/>
    <cellStyle name="SAPBEXexcGood2" xfId="97"/>
    <cellStyle name="SAPBEXexcGood3" xfId="98"/>
    <cellStyle name="SAPBEXfilterDrill" xfId="99"/>
    <cellStyle name="SAPBEXFilterInfo1" xfId="100"/>
    <cellStyle name="SAPBEXFilterInfo2" xfId="101"/>
    <cellStyle name="SAPBEXFilterInfoHlavicka" xfId="102"/>
    <cellStyle name="SAPBEXfilterItem" xfId="103"/>
    <cellStyle name="SAPBEXfilterText" xfId="104"/>
    <cellStyle name="SAPBEXformats" xfId="105"/>
    <cellStyle name="SAPBEXheaderItem" xfId="106"/>
    <cellStyle name="SAPBEXheaderText" xfId="107"/>
    <cellStyle name="SAPBEXHLevel0" xfId="108"/>
    <cellStyle name="SAPBEXHLevel0X" xfId="109"/>
    <cellStyle name="SAPBEXHLevel1" xfId="110"/>
    <cellStyle name="SAPBEXHLevel1X" xfId="111"/>
    <cellStyle name="SAPBEXHLevel2" xfId="112"/>
    <cellStyle name="SAPBEXHLevel2X" xfId="113"/>
    <cellStyle name="SAPBEXHLevel3" xfId="114"/>
    <cellStyle name="SAPBEXHLevel3X" xfId="115"/>
    <cellStyle name="SAPBEXchaText" xfId="116"/>
    <cellStyle name="SAPBEXinputData" xfId="117"/>
    <cellStyle name="SAPBEXItemHeader" xfId="118"/>
    <cellStyle name="SAPBEXresData" xfId="119"/>
    <cellStyle name="SAPBEXresDataEmph" xfId="120"/>
    <cellStyle name="SAPBEXresItem" xfId="121"/>
    <cellStyle name="SAPBEXresItemX" xfId="122"/>
    <cellStyle name="SAPBEXstdData" xfId="123"/>
    <cellStyle name="SAPBEXstdDataEmph" xfId="124"/>
    <cellStyle name="SAPBEXstdItem" xfId="125"/>
    <cellStyle name="SAPBEXstdItemX" xfId="126"/>
    <cellStyle name="SAPBEXtitle" xfId="127"/>
    <cellStyle name="SAPBEXunassignedItem" xfId="128"/>
    <cellStyle name="SAPBEXundefined" xfId="129"/>
    <cellStyle name="Sheet Title" xfId="130"/>
    <cellStyle name="Title" xfId="131"/>
    <cellStyle name="Total" xfId="132"/>
    <cellStyle name="Warning Text" xfId="1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D24" sqref="D24"/>
    </sheetView>
  </sheetViews>
  <sheetFormatPr defaultRowHeight="15.75" x14ac:dyDescent="0.25"/>
  <cols>
    <col min="1" max="1" width="49" customWidth="1"/>
    <col min="2" max="2" width="16.5" customWidth="1"/>
    <col min="3" max="3" width="12.125" customWidth="1"/>
    <col min="4" max="6" width="13.125" customWidth="1"/>
    <col min="7" max="7" width="12.25" customWidth="1"/>
    <col min="8" max="8" width="7.25" customWidth="1"/>
  </cols>
  <sheetData>
    <row r="1" spans="1:8" x14ac:dyDescent="0.25">
      <c r="A1" t="s">
        <v>70</v>
      </c>
    </row>
    <row r="3" spans="1:8" x14ac:dyDescent="0.25">
      <c r="B3" s="3"/>
      <c r="C3" s="3"/>
      <c r="D3" s="3"/>
      <c r="E3" s="3"/>
    </row>
    <row r="4" spans="1:8" ht="19.5" thickBot="1" x14ac:dyDescent="0.3">
      <c r="B4" s="7"/>
      <c r="C4" s="6"/>
      <c r="D4" s="6"/>
      <c r="E4" s="6"/>
    </row>
    <row r="5" spans="1:8" ht="54" x14ac:dyDescent="0.25">
      <c r="A5" s="31" t="s">
        <v>10</v>
      </c>
      <c r="B5" s="32" t="s">
        <v>11</v>
      </c>
      <c r="C5" s="32" t="s">
        <v>12</v>
      </c>
      <c r="D5" s="32" t="s">
        <v>13</v>
      </c>
      <c r="E5" s="32" t="s">
        <v>14</v>
      </c>
      <c r="F5" s="77" t="s">
        <v>15</v>
      </c>
      <c r="G5" s="83" t="s">
        <v>17</v>
      </c>
      <c r="H5" s="80" t="s">
        <v>156</v>
      </c>
    </row>
    <row r="6" spans="1:8" ht="30" x14ac:dyDescent="0.25">
      <c r="A6" s="72" t="s">
        <v>146</v>
      </c>
      <c r="B6" s="73">
        <f>'DP 055'!D28</f>
        <v>1991000</v>
      </c>
      <c r="C6" s="73">
        <f>'DP 055'!E28</f>
        <v>1990796</v>
      </c>
      <c r="D6" s="73">
        <f>'DP 055'!F28</f>
        <v>2047155</v>
      </c>
      <c r="E6" s="73">
        <f>'DP 055'!G28</f>
        <v>0</v>
      </c>
      <c r="F6" s="78">
        <f>'DP 055'!H28</f>
        <v>0</v>
      </c>
      <c r="G6" s="84">
        <f>SUM(B6:F6)</f>
        <v>6028951</v>
      </c>
      <c r="H6" s="81">
        <v>21</v>
      </c>
    </row>
    <row r="7" spans="1:8" ht="30" x14ac:dyDescent="0.25">
      <c r="A7" s="72" t="s">
        <v>147</v>
      </c>
      <c r="B7" s="73">
        <f>'DP 068'!D23</f>
        <v>2881900</v>
      </c>
      <c r="C7" s="73">
        <f>'DP 068'!E23</f>
        <v>6928186</v>
      </c>
      <c r="D7" s="73">
        <f>'DP 068'!F23</f>
        <v>16478600</v>
      </c>
      <c r="E7" s="73">
        <f>'DP 068'!G23</f>
        <v>19032182</v>
      </c>
      <c r="F7" s="78">
        <f>'DP 068'!H23</f>
        <v>20295315</v>
      </c>
      <c r="G7" s="84">
        <f t="shared" ref="G7:G12" si="0">SUM(B7:F7)</f>
        <v>65616183</v>
      </c>
      <c r="H7" s="81">
        <v>16</v>
      </c>
    </row>
    <row r="8" spans="1:8" ht="30" x14ac:dyDescent="0.25">
      <c r="A8" s="72" t="s">
        <v>148</v>
      </c>
      <c r="B8" s="73">
        <f>'DP 070'!D8</f>
        <v>7000000</v>
      </c>
      <c r="C8" s="73">
        <f>'DP 070'!E8</f>
        <v>9500000</v>
      </c>
      <c r="D8" s="73">
        <f>'DP 070'!F8</f>
        <v>5500000</v>
      </c>
      <c r="E8" s="73">
        <f>'DP 070'!G8</f>
        <v>0</v>
      </c>
      <c r="F8" s="78">
        <f>'DP 070'!H8</f>
        <v>0</v>
      </c>
      <c r="G8" s="84">
        <f t="shared" si="0"/>
        <v>22000000</v>
      </c>
      <c r="H8" s="81">
        <v>2</v>
      </c>
    </row>
    <row r="9" spans="1:8" ht="30" x14ac:dyDescent="0.25">
      <c r="A9" s="74" t="s">
        <v>149</v>
      </c>
      <c r="B9" s="73">
        <f>'DP 073'!D9</f>
        <v>0</v>
      </c>
      <c r="C9" s="73">
        <f>'DP 073'!E9</f>
        <v>4142720</v>
      </c>
      <c r="D9" s="73">
        <f>'DP 073'!F9</f>
        <v>0</v>
      </c>
      <c r="E9" s="73">
        <f>'DP 073'!G9</f>
        <v>0</v>
      </c>
      <c r="F9" s="78">
        <f>'DP 073'!H9</f>
        <v>0</v>
      </c>
      <c r="G9" s="84">
        <f t="shared" si="0"/>
        <v>4142720</v>
      </c>
      <c r="H9" s="81">
        <v>3</v>
      </c>
    </row>
    <row r="10" spans="1:8" ht="30" x14ac:dyDescent="0.25">
      <c r="A10" s="74" t="s">
        <v>150</v>
      </c>
      <c r="B10" s="73">
        <f>'DP 076'!D8</f>
        <v>0</v>
      </c>
      <c r="C10" s="73">
        <f>'DP 076'!E8</f>
        <v>0</v>
      </c>
      <c r="D10" s="73">
        <f>'DP 076'!F8</f>
        <v>242518.52</v>
      </c>
      <c r="E10" s="73">
        <f>'DP 076'!G8</f>
        <v>238360</v>
      </c>
      <c r="F10" s="78">
        <f>'DP 076'!H8</f>
        <v>0</v>
      </c>
      <c r="G10" s="84">
        <f t="shared" si="0"/>
        <v>480878.52</v>
      </c>
      <c r="H10" s="81">
        <v>1</v>
      </c>
    </row>
    <row r="11" spans="1:8" ht="30" x14ac:dyDescent="0.25">
      <c r="A11" s="74" t="s">
        <v>151</v>
      </c>
      <c r="B11" s="73">
        <f>'DP 078'!D44</f>
        <v>0</v>
      </c>
      <c r="C11" s="73">
        <f>'DP 078'!E44</f>
        <v>0</v>
      </c>
      <c r="D11" s="73">
        <f>'DP 078'!F44</f>
        <v>1928656</v>
      </c>
      <c r="E11" s="73">
        <f>'DP 078'!G44</f>
        <v>4592813</v>
      </c>
      <c r="F11" s="78">
        <f>'DP 078'!H44</f>
        <v>2479590.75</v>
      </c>
      <c r="G11" s="84">
        <f t="shared" si="0"/>
        <v>9001059.75</v>
      </c>
      <c r="H11" s="81">
        <v>37</v>
      </c>
    </row>
    <row r="12" spans="1:8" ht="30" x14ac:dyDescent="0.25">
      <c r="A12" s="74" t="s">
        <v>152</v>
      </c>
      <c r="B12" s="73">
        <f>'DP 081'!D8</f>
        <v>0</v>
      </c>
      <c r="C12" s="73">
        <f>'DP 081'!E8</f>
        <v>0</v>
      </c>
      <c r="D12" s="73">
        <f>'DP 081'!F8</f>
        <v>0</v>
      </c>
      <c r="E12" s="73">
        <f>'DP 081'!G8</f>
        <v>4550000</v>
      </c>
      <c r="F12" s="78">
        <f>'DP 081'!H8</f>
        <v>4775000</v>
      </c>
      <c r="G12" s="84">
        <f t="shared" si="0"/>
        <v>9325000</v>
      </c>
      <c r="H12" s="81">
        <v>2</v>
      </c>
    </row>
    <row r="13" spans="1:8" ht="30" x14ac:dyDescent="0.25">
      <c r="A13" s="72" t="s">
        <v>153</v>
      </c>
      <c r="B13" s="73">
        <f>'DP 082'!D8</f>
        <v>0</v>
      </c>
      <c r="C13" s="73">
        <f>'DP 082'!E8</f>
        <v>0</v>
      </c>
      <c r="D13" s="73">
        <f>'DP 082'!F8</f>
        <v>0</v>
      </c>
      <c r="E13" s="73">
        <f>'DP 082'!G8</f>
        <v>29700</v>
      </c>
      <c r="F13" s="78">
        <f>'DP 082'!H8</f>
        <v>35450</v>
      </c>
      <c r="G13" s="84">
        <f>SUM(B13:F13)</f>
        <v>65150</v>
      </c>
      <c r="H13" s="81">
        <v>2</v>
      </c>
    </row>
    <row r="14" spans="1:8" ht="30" x14ac:dyDescent="0.25">
      <c r="A14" s="74" t="s">
        <v>155</v>
      </c>
      <c r="B14" s="27">
        <f>'EDS_PRG 107190'!D9</f>
        <v>130000</v>
      </c>
      <c r="C14" s="27">
        <f>'EDS_PRG 107190'!E9</f>
        <v>1251000</v>
      </c>
      <c r="D14" s="27">
        <f>'EDS_PRG 107190'!F9</f>
        <v>0</v>
      </c>
      <c r="E14" s="27">
        <f>'EDS_PRG 107190'!G9</f>
        <v>0</v>
      </c>
      <c r="F14" s="79">
        <f>'EDS_PRG 107190'!H9</f>
        <v>0</v>
      </c>
      <c r="G14" s="84">
        <f>SUM(B14:F14)</f>
        <v>1381000</v>
      </c>
      <c r="H14" s="81">
        <v>3</v>
      </c>
    </row>
    <row r="15" spans="1:8" ht="16.5" thickBot="1" x14ac:dyDescent="0.3">
      <c r="A15" s="75" t="s">
        <v>145</v>
      </c>
      <c r="B15" s="76">
        <f>SUM(B6:B14)</f>
        <v>12002900</v>
      </c>
      <c r="C15" s="76">
        <f t="shared" ref="C15:F15" si="1">SUM(C6:C14)</f>
        <v>23812702</v>
      </c>
      <c r="D15" s="76">
        <f t="shared" si="1"/>
        <v>26196929.52</v>
      </c>
      <c r="E15" s="76">
        <f t="shared" si="1"/>
        <v>28443055</v>
      </c>
      <c r="F15" s="76">
        <f t="shared" si="1"/>
        <v>27585355.75</v>
      </c>
      <c r="G15" s="85">
        <f>SUM(G6:G14)</f>
        <v>118040942.27</v>
      </c>
      <c r="H15" s="82"/>
    </row>
    <row r="16" spans="1:8" x14ac:dyDescent="0.25">
      <c r="B16" s="14"/>
      <c r="C16" s="12"/>
      <c r="D16" s="12"/>
      <c r="E16" s="12"/>
    </row>
    <row r="17" spans="1:2" x14ac:dyDescent="0.25">
      <c r="A17" s="11" t="s">
        <v>3</v>
      </c>
      <c r="B17" s="9"/>
    </row>
    <row r="18" spans="1:2" ht="27" customHeight="1" x14ac:dyDescent="0.25">
      <c r="A18" s="86" t="s">
        <v>4</v>
      </c>
      <c r="B18" s="86"/>
    </row>
    <row r="19" spans="1:2" x14ac:dyDescent="0.25">
      <c r="B19" s="8"/>
    </row>
    <row r="20" spans="1:2" ht="15.75" customHeight="1" x14ac:dyDescent="0.25">
      <c r="A20" s="69" t="s">
        <v>16</v>
      </c>
      <c r="B20" s="69"/>
    </row>
  </sheetData>
  <mergeCells count="1">
    <mergeCell ref="A20:B20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workbookViewId="0">
      <selection activeCell="I9" sqref="I9"/>
    </sheetView>
  </sheetViews>
  <sheetFormatPr defaultRowHeight="15.75" x14ac:dyDescent="0.25"/>
  <cols>
    <col min="1" max="1" width="34.37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x14ac:dyDescent="0.25">
      <c r="A6" s="65" t="s">
        <v>138</v>
      </c>
      <c r="B6" s="22">
        <v>47863030</v>
      </c>
      <c r="C6" s="22" t="s">
        <v>141</v>
      </c>
      <c r="D6" s="40">
        <v>130000</v>
      </c>
      <c r="E6" s="39">
        <v>0</v>
      </c>
      <c r="F6" s="39">
        <v>0</v>
      </c>
      <c r="G6" s="39">
        <v>0</v>
      </c>
      <c r="H6" s="67">
        <v>0</v>
      </c>
      <c r="I6" s="68">
        <f>SUM(D6:H6)</f>
        <v>130000</v>
      </c>
    </row>
    <row r="7" spans="1:9" x14ac:dyDescent="0.25">
      <c r="A7" s="59" t="s">
        <v>140</v>
      </c>
      <c r="B7" s="22">
        <v>44470215</v>
      </c>
      <c r="C7" s="22" t="s">
        <v>142</v>
      </c>
      <c r="D7" s="40">
        <v>0</v>
      </c>
      <c r="E7" s="39">
        <v>110000</v>
      </c>
      <c r="F7" s="39">
        <v>0</v>
      </c>
      <c r="G7" s="39">
        <v>0</v>
      </c>
      <c r="H7" s="67">
        <v>0</v>
      </c>
      <c r="I7" s="68">
        <f>SUM(D7:H7)</f>
        <v>110000</v>
      </c>
    </row>
    <row r="8" spans="1:9" ht="30" x14ac:dyDescent="0.25">
      <c r="A8" s="42"/>
      <c r="B8" s="36">
        <v>43498477</v>
      </c>
      <c r="C8" s="22" t="s">
        <v>143</v>
      </c>
      <c r="D8" s="28">
        <v>0</v>
      </c>
      <c r="E8" s="28">
        <v>1141000</v>
      </c>
      <c r="F8" s="28">
        <v>0</v>
      </c>
      <c r="G8" s="28">
        <v>0</v>
      </c>
      <c r="H8" s="51">
        <v>0</v>
      </c>
      <c r="I8" s="63">
        <f>SUM(D8:H8)</f>
        <v>1141000</v>
      </c>
    </row>
    <row r="9" spans="1:9" ht="16.5" thickBot="1" x14ac:dyDescent="0.3">
      <c r="A9" s="44" t="s">
        <v>139</v>
      </c>
      <c r="B9" s="45"/>
      <c r="C9" s="46"/>
      <c r="D9" s="47">
        <f t="shared" ref="D9:I9" si="0">SUM(D6:D8)</f>
        <v>130000</v>
      </c>
      <c r="E9" s="47">
        <f t="shared" si="0"/>
        <v>1251000</v>
      </c>
      <c r="F9" s="47">
        <f t="shared" si="0"/>
        <v>0</v>
      </c>
      <c r="G9" s="47">
        <f t="shared" si="0"/>
        <v>0</v>
      </c>
      <c r="H9" s="52">
        <f t="shared" si="0"/>
        <v>0</v>
      </c>
      <c r="I9" s="54">
        <f t="shared" si="0"/>
        <v>1381000</v>
      </c>
    </row>
    <row r="10" spans="1:9" x14ac:dyDescent="0.25">
      <c r="B10" s="13"/>
      <c r="C10" s="13"/>
      <c r="D10" s="14"/>
      <c r="E10" s="12"/>
      <c r="F10" s="12"/>
      <c r="G10" s="12"/>
    </row>
    <row r="11" spans="1:9" x14ac:dyDescent="0.25">
      <c r="A11" s="11" t="s">
        <v>3</v>
      </c>
      <c r="B11" s="11"/>
      <c r="C11" s="9"/>
      <c r="D11" s="9"/>
    </row>
    <row r="12" spans="1:9" ht="27" customHeight="1" x14ac:dyDescent="0.25">
      <c r="A12" s="69" t="s">
        <v>4</v>
      </c>
      <c r="B12" s="69"/>
      <c r="C12" s="69"/>
      <c r="D12" s="69"/>
    </row>
    <row r="13" spans="1:9" x14ac:dyDescent="0.25">
      <c r="B13" s="9"/>
      <c r="C13" s="9"/>
      <c r="D13" s="8"/>
    </row>
    <row r="14" spans="1:9" ht="15.75" customHeight="1" x14ac:dyDescent="0.25">
      <c r="A14" s="70" t="s">
        <v>2</v>
      </c>
      <c r="B14" s="70"/>
      <c r="C14" s="70"/>
      <c r="D14" s="10"/>
    </row>
    <row r="15" spans="1:9" x14ac:dyDescent="0.25">
      <c r="A15" s="71" t="s">
        <v>5</v>
      </c>
      <c r="B15" s="71"/>
      <c r="C15" s="71"/>
      <c r="D15" s="10"/>
    </row>
    <row r="16" spans="1:9" x14ac:dyDescent="0.25">
      <c r="A16" s="71" t="s">
        <v>6</v>
      </c>
      <c r="B16" s="71"/>
      <c r="C16" s="71"/>
      <c r="D16" s="10"/>
    </row>
    <row r="17" spans="1:4" x14ac:dyDescent="0.25">
      <c r="A17" s="71" t="s">
        <v>7</v>
      </c>
      <c r="B17" s="71"/>
      <c r="C17" s="71"/>
      <c r="D17" s="10"/>
    </row>
    <row r="18" spans="1:4" x14ac:dyDescent="0.25">
      <c r="A18" s="71" t="s">
        <v>8</v>
      </c>
      <c r="B18" s="71"/>
      <c r="C18" s="71"/>
      <c r="D18" s="10"/>
    </row>
    <row r="19" spans="1:4" x14ac:dyDescent="0.25">
      <c r="A19" s="20" t="s">
        <v>18</v>
      </c>
    </row>
    <row r="20" spans="1:4" ht="15.75" customHeight="1" x14ac:dyDescent="0.25">
      <c r="A20" s="69" t="s">
        <v>16</v>
      </c>
      <c r="B20" s="69"/>
      <c r="C20" s="69"/>
      <c r="D20" s="69"/>
    </row>
    <row r="22" spans="1:4" x14ac:dyDescent="0.25">
      <c r="A22" s="30" t="s">
        <v>48</v>
      </c>
    </row>
    <row r="23" spans="1:4" x14ac:dyDescent="0.25">
      <c r="A23" s="30" t="s">
        <v>154</v>
      </c>
    </row>
    <row r="24" spans="1:4" x14ac:dyDescent="0.25">
      <c r="A24" s="30" t="s">
        <v>144</v>
      </c>
    </row>
  </sheetData>
  <mergeCells count="7">
    <mergeCell ref="A20:D20"/>
    <mergeCell ref="A12:D12"/>
    <mergeCell ref="A14:C14"/>
    <mergeCell ref="A15:C15"/>
    <mergeCell ref="A16:C16"/>
    <mergeCell ref="A17:C17"/>
    <mergeCell ref="A18:C18"/>
  </mergeCells>
  <pageMargins left="0.70866141732283472" right="0.70866141732283472" top="0.78740157480314965" bottom="0.78740157480314965" header="0.31496062992125984" footer="0.31496062992125984"/>
  <pageSetup paperSize="9" scale="77" orientation="landscape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A27" sqref="A27"/>
    </sheetView>
  </sheetViews>
  <sheetFormatPr defaultRowHeight="15.75" x14ac:dyDescent="0.25"/>
  <cols>
    <col min="1" max="1" width="30.625" customWidth="1"/>
    <col min="2" max="2" width="10.5" customWidth="1"/>
    <col min="3" max="3" width="31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70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6" t="s">
        <v>10</v>
      </c>
      <c r="B5" s="17" t="s">
        <v>0</v>
      </c>
      <c r="C5" s="18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48" t="s">
        <v>15</v>
      </c>
      <c r="I5" s="19" t="s">
        <v>17</v>
      </c>
    </row>
    <row r="6" spans="1:12" x14ac:dyDescent="0.25">
      <c r="A6" s="58" t="s">
        <v>19</v>
      </c>
      <c r="B6" s="15">
        <v>22817930</v>
      </c>
      <c r="C6" s="2" t="s">
        <v>26</v>
      </c>
      <c r="D6" s="1">
        <v>685000</v>
      </c>
      <c r="E6" s="25">
        <v>196900</v>
      </c>
      <c r="F6" s="25">
        <v>0</v>
      </c>
      <c r="G6" s="26"/>
      <c r="H6" s="49"/>
      <c r="I6" s="53">
        <f>SUM(D6:H6)</f>
        <v>881900</v>
      </c>
    </row>
    <row r="7" spans="1:12" x14ac:dyDescent="0.25">
      <c r="A7" s="59" t="s">
        <v>25</v>
      </c>
      <c r="B7" s="21">
        <v>45247455</v>
      </c>
      <c r="C7" s="22" t="s">
        <v>27</v>
      </c>
      <c r="D7" s="23">
        <v>490000</v>
      </c>
      <c r="E7" s="27">
        <v>960300</v>
      </c>
      <c r="F7" s="27">
        <v>665600</v>
      </c>
      <c r="G7" s="27"/>
      <c r="H7" s="50"/>
      <c r="I7" s="53">
        <f t="shared" ref="I7:I27" si="0">SUM(D7:H7)</f>
        <v>2115900</v>
      </c>
    </row>
    <row r="8" spans="1:12" ht="30" x14ac:dyDescent="0.25">
      <c r="A8" s="43"/>
      <c r="B8" s="21">
        <v>60449225</v>
      </c>
      <c r="C8" s="22" t="s">
        <v>28</v>
      </c>
      <c r="D8" s="23">
        <v>162000</v>
      </c>
      <c r="E8" s="28">
        <v>242000</v>
      </c>
      <c r="F8" s="28">
        <v>242000</v>
      </c>
      <c r="G8" s="28"/>
      <c r="H8" s="51"/>
      <c r="I8" s="55">
        <f t="shared" si="0"/>
        <v>646000</v>
      </c>
    </row>
    <row r="9" spans="1:12" x14ac:dyDescent="0.25">
      <c r="A9" s="43"/>
      <c r="B9" s="21">
        <v>409430</v>
      </c>
      <c r="C9" s="22" t="s">
        <v>29</v>
      </c>
      <c r="D9" s="23">
        <v>160000</v>
      </c>
      <c r="E9" s="27">
        <v>26346</v>
      </c>
      <c r="F9" s="27">
        <v>225775</v>
      </c>
      <c r="G9" s="27"/>
      <c r="H9" s="50"/>
      <c r="I9" s="53">
        <f t="shared" si="0"/>
        <v>412121</v>
      </c>
    </row>
    <row r="10" spans="1:12" ht="30" x14ac:dyDescent="0.25">
      <c r="A10" s="43"/>
      <c r="B10" s="21">
        <v>63835355</v>
      </c>
      <c r="C10" s="22" t="s">
        <v>30</v>
      </c>
      <c r="D10" s="23">
        <v>135000</v>
      </c>
      <c r="E10" s="28">
        <v>92000</v>
      </c>
      <c r="F10" s="28">
        <v>50000</v>
      </c>
      <c r="G10" s="27"/>
      <c r="H10" s="50"/>
      <c r="I10" s="55">
        <f t="shared" si="0"/>
        <v>277000</v>
      </c>
    </row>
    <row r="11" spans="1:12" x14ac:dyDescent="0.25">
      <c r="A11" s="43"/>
      <c r="B11" s="21">
        <v>426547</v>
      </c>
      <c r="C11" s="22" t="s">
        <v>31</v>
      </c>
      <c r="D11" s="23">
        <v>115000</v>
      </c>
      <c r="E11" s="27">
        <v>94000</v>
      </c>
      <c r="F11" s="27">
        <v>0</v>
      </c>
      <c r="G11" s="27"/>
      <c r="H11" s="50"/>
      <c r="I11" s="53">
        <f t="shared" si="0"/>
        <v>209000</v>
      </c>
      <c r="L11" s="5"/>
    </row>
    <row r="12" spans="1:12" x14ac:dyDescent="0.25">
      <c r="A12" s="43"/>
      <c r="B12" s="21">
        <v>22741836</v>
      </c>
      <c r="C12" s="22" t="s">
        <v>32</v>
      </c>
      <c r="D12" s="23">
        <v>70000</v>
      </c>
      <c r="E12" s="27">
        <v>50000</v>
      </c>
      <c r="F12" s="27">
        <v>0</v>
      </c>
      <c r="G12" s="27"/>
      <c r="H12" s="50"/>
      <c r="I12" s="53">
        <f t="shared" si="0"/>
        <v>120000</v>
      </c>
    </row>
    <row r="13" spans="1:12" x14ac:dyDescent="0.25">
      <c r="A13" s="43"/>
      <c r="B13" s="21">
        <v>62935721</v>
      </c>
      <c r="C13" s="22" t="s">
        <v>33</v>
      </c>
      <c r="D13" s="23">
        <v>46000</v>
      </c>
      <c r="E13" s="27">
        <v>47000</v>
      </c>
      <c r="F13" s="27">
        <v>0</v>
      </c>
      <c r="G13" s="27"/>
      <c r="H13" s="50"/>
      <c r="I13" s="53">
        <f t="shared" si="0"/>
        <v>93000</v>
      </c>
    </row>
    <row r="14" spans="1:12" x14ac:dyDescent="0.25">
      <c r="A14" s="43"/>
      <c r="B14" s="21">
        <v>22769536</v>
      </c>
      <c r="C14" s="22" t="s">
        <v>34</v>
      </c>
      <c r="D14" s="23">
        <v>40000</v>
      </c>
      <c r="E14" s="27">
        <v>40000</v>
      </c>
      <c r="F14" s="27">
        <v>105000</v>
      </c>
      <c r="G14" s="27"/>
      <c r="H14" s="50"/>
      <c r="I14" s="53">
        <f t="shared" si="0"/>
        <v>185000</v>
      </c>
    </row>
    <row r="15" spans="1:12" ht="30" x14ac:dyDescent="0.25">
      <c r="A15" s="43"/>
      <c r="B15" s="21">
        <v>63263785</v>
      </c>
      <c r="C15" s="22" t="s">
        <v>35</v>
      </c>
      <c r="D15" s="23">
        <v>40000</v>
      </c>
      <c r="E15" s="28">
        <v>0</v>
      </c>
      <c r="F15" s="28">
        <v>50000</v>
      </c>
      <c r="G15" s="27"/>
      <c r="H15" s="50"/>
      <c r="I15" s="55">
        <f t="shared" si="0"/>
        <v>90000</v>
      </c>
    </row>
    <row r="16" spans="1:12" x14ac:dyDescent="0.25">
      <c r="A16" s="43"/>
      <c r="B16" s="21">
        <v>476579</v>
      </c>
      <c r="C16" s="22" t="s">
        <v>36</v>
      </c>
      <c r="D16" s="23">
        <v>33000</v>
      </c>
      <c r="E16" s="27">
        <v>0</v>
      </c>
      <c r="F16" s="27">
        <v>108080</v>
      </c>
      <c r="G16" s="27"/>
      <c r="H16" s="50"/>
      <c r="I16" s="53">
        <f t="shared" si="0"/>
        <v>141080</v>
      </c>
    </row>
    <row r="17" spans="1:9" x14ac:dyDescent="0.25">
      <c r="A17" s="43"/>
      <c r="B17" s="21">
        <v>499161</v>
      </c>
      <c r="C17" s="22" t="s">
        <v>37</v>
      </c>
      <c r="D17" s="23">
        <v>15000</v>
      </c>
      <c r="E17" s="27">
        <v>68250</v>
      </c>
      <c r="F17" s="27">
        <v>0</v>
      </c>
      <c r="G17" s="27"/>
      <c r="H17" s="50"/>
      <c r="I17" s="53">
        <f t="shared" si="0"/>
        <v>83250</v>
      </c>
    </row>
    <row r="18" spans="1:9" x14ac:dyDescent="0.25">
      <c r="A18" s="43"/>
      <c r="B18" s="21">
        <v>22676465</v>
      </c>
      <c r="C18" s="22" t="s">
        <v>38</v>
      </c>
      <c r="D18" s="23">
        <v>0</v>
      </c>
      <c r="E18" s="27">
        <v>50000</v>
      </c>
      <c r="F18" s="27">
        <v>0</v>
      </c>
      <c r="G18" s="27"/>
      <c r="H18" s="50"/>
      <c r="I18" s="53">
        <f t="shared" si="0"/>
        <v>50000</v>
      </c>
    </row>
    <row r="19" spans="1:9" ht="30" x14ac:dyDescent="0.25">
      <c r="A19" s="43"/>
      <c r="B19" s="21">
        <v>26599538</v>
      </c>
      <c r="C19" s="22" t="s">
        <v>39</v>
      </c>
      <c r="D19" s="23">
        <v>0</v>
      </c>
      <c r="E19" s="28">
        <v>97000</v>
      </c>
      <c r="F19" s="28">
        <v>0</v>
      </c>
      <c r="G19" s="28"/>
      <c r="H19" s="51"/>
      <c r="I19" s="53">
        <f t="shared" si="0"/>
        <v>97000</v>
      </c>
    </row>
    <row r="20" spans="1:9" x14ac:dyDescent="0.25">
      <c r="A20" s="43"/>
      <c r="B20" s="21">
        <v>26999056</v>
      </c>
      <c r="C20" s="22" t="s">
        <v>40</v>
      </c>
      <c r="D20" s="23">
        <v>0</v>
      </c>
      <c r="E20" s="27">
        <v>27000</v>
      </c>
      <c r="F20" s="27">
        <v>0</v>
      </c>
      <c r="G20" s="27"/>
      <c r="H20" s="50"/>
      <c r="I20" s="53">
        <f t="shared" si="0"/>
        <v>27000</v>
      </c>
    </row>
    <row r="21" spans="1:9" x14ac:dyDescent="0.25">
      <c r="A21" s="43"/>
      <c r="B21" s="21">
        <v>2046113</v>
      </c>
      <c r="C21" s="22" t="s">
        <v>41</v>
      </c>
      <c r="D21" s="23">
        <v>0</v>
      </c>
      <c r="E21" s="27">
        <v>0</v>
      </c>
      <c r="F21" s="27">
        <v>48800</v>
      </c>
      <c r="G21" s="27"/>
      <c r="H21" s="50"/>
      <c r="I21" s="53">
        <f t="shared" si="0"/>
        <v>48800</v>
      </c>
    </row>
    <row r="22" spans="1:9" x14ac:dyDescent="0.25">
      <c r="A22" s="43"/>
      <c r="B22" s="21">
        <v>22728384</v>
      </c>
      <c r="C22" s="22" t="s">
        <v>42</v>
      </c>
      <c r="D22" s="23">
        <v>0</v>
      </c>
      <c r="E22" s="27">
        <v>0</v>
      </c>
      <c r="F22" s="27">
        <v>30000</v>
      </c>
      <c r="G22" s="27"/>
      <c r="H22" s="50"/>
      <c r="I22" s="53">
        <f t="shared" si="0"/>
        <v>30000</v>
      </c>
    </row>
    <row r="23" spans="1:9" ht="30" x14ac:dyDescent="0.25">
      <c r="A23" s="43"/>
      <c r="B23" s="21">
        <v>22817930</v>
      </c>
      <c r="C23" s="22" t="s">
        <v>43</v>
      </c>
      <c r="D23" s="23">
        <v>0</v>
      </c>
      <c r="E23" s="28">
        <v>0</v>
      </c>
      <c r="F23" s="28">
        <v>393900</v>
      </c>
      <c r="G23" s="27"/>
      <c r="H23" s="50"/>
      <c r="I23" s="55">
        <f t="shared" si="0"/>
        <v>393900</v>
      </c>
    </row>
    <row r="24" spans="1:9" x14ac:dyDescent="0.25">
      <c r="A24" s="43"/>
      <c r="B24" s="21">
        <v>44940793</v>
      </c>
      <c r="C24" s="22" t="s">
        <v>44</v>
      </c>
      <c r="D24" s="23">
        <v>0</v>
      </c>
      <c r="E24" s="27">
        <v>0</v>
      </c>
      <c r="F24" s="27">
        <v>12000</v>
      </c>
      <c r="G24" s="27"/>
      <c r="H24" s="50"/>
      <c r="I24" s="53">
        <f t="shared" si="0"/>
        <v>12000</v>
      </c>
    </row>
    <row r="25" spans="1:9" x14ac:dyDescent="0.25">
      <c r="A25" s="43"/>
      <c r="B25" s="21">
        <v>45251801</v>
      </c>
      <c r="C25" s="22" t="s">
        <v>45</v>
      </c>
      <c r="D25" s="23">
        <v>0</v>
      </c>
      <c r="E25" s="27">
        <v>0</v>
      </c>
      <c r="F25" s="27">
        <v>50000</v>
      </c>
      <c r="G25" s="27"/>
      <c r="H25" s="50"/>
      <c r="I25" s="53">
        <f t="shared" si="0"/>
        <v>50000</v>
      </c>
    </row>
    <row r="26" spans="1:9" x14ac:dyDescent="0.25">
      <c r="A26" s="43"/>
      <c r="B26" s="21">
        <v>47235187</v>
      </c>
      <c r="C26" s="22" t="s">
        <v>46</v>
      </c>
      <c r="D26" s="23">
        <v>0</v>
      </c>
      <c r="E26" s="27">
        <v>0</v>
      </c>
      <c r="F26" s="27">
        <v>20000</v>
      </c>
      <c r="G26" s="27"/>
      <c r="H26" s="50"/>
      <c r="I26" s="53">
        <f t="shared" si="0"/>
        <v>20000</v>
      </c>
    </row>
    <row r="27" spans="1:9" x14ac:dyDescent="0.25">
      <c r="A27" s="43"/>
      <c r="B27" s="21">
        <v>47610603</v>
      </c>
      <c r="C27" s="22" t="s">
        <v>47</v>
      </c>
      <c r="D27" s="23">
        <v>0</v>
      </c>
      <c r="E27" s="27">
        <v>0</v>
      </c>
      <c r="F27" s="27">
        <v>46000</v>
      </c>
      <c r="G27" s="27"/>
      <c r="H27" s="50"/>
      <c r="I27" s="53">
        <f t="shared" si="0"/>
        <v>46000</v>
      </c>
    </row>
    <row r="28" spans="1:9" ht="16.5" thickBot="1" x14ac:dyDescent="0.3">
      <c r="A28" s="44" t="s">
        <v>64</v>
      </c>
      <c r="B28" s="45"/>
      <c r="C28" s="46"/>
      <c r="D28" s="47">
        <f t="shared" ref="D28:I28" si="1">SUM(D6:D27)</f>
        <v>1991000</v>
      </c>
      <c r="E28" s="47">
        <f t="shared" si="1"/>
        <v>1990796</v>
      </c>
      <c r="F28" s="47">
        <f t="shared" si="1"/>
        <v>2047155</v>
      </c>
      <c r="G28" s="47">
        <f t="shared" si="1"/>
        <v>0</v>
      </c>
      <c r="H28" s="52">
        <f t="shared" si="1"/>
        <v>0</v>
      </c>
      <c r="I28" s="54">
        <f t="shared" si="1"/>
        <v>6028951</v>
      </c>
    </row>
    <row r="29" spans="1:9" x14ac:dyDescent="0.25">
      <c r="B29" s="13"/>
      <c r="C29" s="13"/>
      <c r="D29" s="14"/>
      <c r="E29" s="12"/>
      <c r="F29" s="12"/>
      <c r="G29" s="12"/>
    </row>
    <row r="30" spans="1:9" x14ac:dyDescent="0.25">
      <c r="A30" s="11" t="s">
        <v>3</v>
      </c>
      <c r="B30" s="11"/>
      <c r="C30" s="9"/>
      <c r="D30" s="9"/>
    </row>
    <row r="31" spans="1:9" ht="15.75" customHeight="1" x14ac:dyDescent="0.25">
      <c r="A31" s="69" t="s">
        <v>4</v>
      </c>
      <c r="B31" s="69"/>
      <c r="C31" s="69"/>
      <c r="D31" s="69"/>
    </row>
    <row r="32" spans="1:9" x14ac:dyDescent="0.25">
      <c r="B32" s="9"/>
      <c r="C32" s="9"/>
      <c r="D32" s="8"/>
    </row>
    <row r="33" spans="1:4" ht="15.75" customHeight="1" x14ac:dyDescent="0.25">
      <c r="A33" s="70" t="s">
        <v>2</v>
      </c>
      <c r="B33" s="70"/>
      <c r="C33" s="70"/>
      <c r="D33" s="10"/>
    </row>
    <row r="34" spans="1:4" x14ac:dyDescent="0.25">
      <c r="A34" s="71" t="s">
        <v>5</v>
      </c>
      <c r="B34" s="71"/>
      <c r="C34" s="71"/>
      <c r="D34" s="10"/>
    </row>
    <row r="35" spans="1:4" x14ac:dyDescent="0.25">
      <c r="A35" s="71" t="s">
        <v>6</v>
      </c>
      <c r="B35" s="71"/>
      <c r="C35" s="71"/>
      <c r="D35" s="10"/>
    </row>
    <row r="36" spans="1:4" x14ac:dyDescent="0.25">
      <c r="A36" s="71" t="s">
        <v>7</v>
      </c>
      <c r="B36" s="71"/>
      <c r="C36" s="71"/>
      <c r="D36" s="10"/>
    </row>
    <row r="37" spans="1:4" x14ac:dyDescent="0.25">
      <c r="A37" s="71" t="s">
        <v>8</v>
      </c>
      <c r="B37" s="71"/>
      <c r="C37" s="71"/>
      <c r="D37" s="10"/>
    </row>
    <row r="38" spans="1:4" x14ac:dyDescent="0.25">
      <c r="A38" s="20" t="s">
        <v>18</v>
      </c>
    </row>
    <row r="39" spans="1:4" ht="15.75" customHeight="1" x14ac:dyDescent="0.25">
      <c r="A39" s="69" t="s">
        <v>16</v>
      </c>
      <c r="B39" s="69"/>
      <c r="C39" s="69"/>
      <c r="D39" s="69"/>
    </row>
    <row r="41" spans="1:4" x14ac:dyDescent="0.25">
      <c r="A41" s="29" t="s">
        <v>48</v>
      </c>
      <c r="B41" s="29"/>
      <c r="C41" s="29"/>
    </row>
    <row r="42" spans="1:4" x14ac:dyDescent="0.25">
      <c r="A42" s="29" t="s">
        <v>49</v>
      </c>
      <c r="B42" s="29"/>
      <c r="C42" s="29"/>
    </row>
  </sheetData>
  <mergeCells count="7">
    <mergeCell ref="A39:D39"/>
    <mergeCell ref="A31:D31"/>
    <mergeCell ref="A33:C33"/>
    <mergeCell ref="A34:C34"/>
    <mergeCell ref="A35:C35"/>
    <mergeCell ref="A36:C36"/>
    <mergeCell ref="A37:C37"/>
  </mergeCells>
  <pageMargins left="0.70866141732283472" right="0.70866141732283472" top="0.78740157480314965" bottom="0.78740157480314965" header="0.31496062992125984" footer="0.31496062992125984"/>
  <pageSetup paperSize="9" scale="7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selection activeCell="A6" sqref="A6:A7"/>
    </sheetView>
  </sheetViews>
  <sheetFormatPr defaultRowHeight="15.75" x14ac:dyDescent="0.25"/>
  <cols>
    <col min="1" max="1" width="20.87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x14ac:dyDescent="0.25">
      <c r="A6" s="56" t="s">
        <v>20</v>
      </c>
      <c r="B6" s="22">
        <v>45247455</v>
      </c>
      <c r="C6" s="22" t="s">
        <v>51</v>
      </c>
      <c r="D6" s="23">
        <v>1944000</v>
      </c>
      <c r="E6" s="27">
        <v>5112200</v>
      </c>
      <c r="F6" s="27">
        <v>15040800</v>
      </c>
      <c r="G6" s="27">
        <v>18053900</v>
      </c>
      <c r="H6" s="50">
        <v>18169200</v>
      </c>
      <c r="I6" s="62">
        <f>SUM(D6:H6)</f>
        <v>58320100</v>
      </c>
    </row>
    <row r="7" spans="1:9" ht="30" x14ac:dyDescent="0.25">
      <c r="A7" s="60" t="s">
        <v>50</v>
      </c>
      <c r="B7" s="36">
        <v>22718044</v>
      </c>
      <c r="C7" s="37" t="s">
        <v>52</v>
      </c>
      <c r="D7" s="28">
        <v>358900</v>
      </c>
      <c r="E7" s="28">
        <v>272000</v>
      </c>
      <c r="F7" s="28">
        <v>200000</v>
      </c>
      <c r="G7" s="28">
        <v>201500</v>
      </c>
      <c r="H7" s="51">
        <v>211960</v>
      </c>
      <c r="I7" s="63">
        <f>SUM(D7:H7)</f>
        <v>1244360</v>
      </c>
    </row>
    <row r="8" spans="1:9" ht="18.75" customHeight="1" x14ac:dyDescent="0.25">
      <c r="A8" s="60"/>
      <c r="B8" s="36">
        <v>26599538</v>
      </c>
      <c r="C8" s="37" t="s">
        <v>39</v>
      </c>
      <c r="D8" s="27">
        <v>144000</v>
      </c>
      <c r="E8" s="27">
        <v>188000</v>
      </c>
      <c r="F8" s="27">
        <v>150000</v>
      </c>
      <c r="G8" s="27"/>
      <c r="H8" s="50"/>
      <c r="I8" s="62">
        <f>SUM(D8:H8)</f>
        <v>482000</v>
      </c>
    </row>
    <row r="9" spans="1:9" x14ac:dyDescent="0.25">
      <c r="A9" s="61"/>
      <c r="B9" s="22">
        <v>62935721</v>
      </c>
      <c r="C9" s="22" t="s">
        <v>33</v>
      </c>
      <c r="D9" s="23">
        <v>137000</v>
      </c>
      <c r="E9" s="27">
        <v>125300</v>
      </c>
      <c r="F9" s="27">
        <v>178600</v>
      </c>
      <c r="G9" s="27">
        <v>181300</v>
      </c>
      <c r="H9" s="50">
        <v>232285</v>
      </c>
      <c r="I9" s="62">
        <f t="shared" ref="I9:I22" si="0">SUM(D9:H9)</f>
        <v>854485</v>
      </c>
    </row>
    <row r="10" spans="1:9" x14ac:dyDescent="0.25">
      <c r="A10" s="61"/>
      <c r="B10" s="22">
        <v>25755277</v>
      </c>
      <c r="C10" s="22" t="s">
        <v>55</v>
      </c>
      <c r="D10" s="23">
        <v>100000</v>
      </c>
      <c r="E10" s="27">
        <v>100000</v>
      </c>
      <c r="F10" s="27">
        <v>0</v>
      </c>
      <c r="G10" s="27"/>
      <c r="H10" s="50"/>
      <c r="I10" s="62">
        <f t="shared" si="0"/>
        <v>200000</v>
      </c>
    </row>
    <row r="11" spans="1:9" x14ac:dyDescent="0.25">
      <c r="A11" s="61"/>
      <c r="B11" s="22">
        <v>68379439</v>
      </c>
      <c r="C11" s="22" t="s">
        <v>53</v>
      </c>
      <c r="D11" s="23">
        <v>100000</v>
      </c>
      <c r="E11" s="27">
        <v>100000</v>
      </c>
      <c r="F11" s="27">
        <v>0</v>
      </c>
      <c r="G11" s="27"/>
      <c r="H11" s="50"/>
      <c r="I11" s="62">
        <f t="shared" si="0"/>
        <v>200000</v>
      </c>
    </row>
    <row r="12" spans="1:9" x14ac:dyDescent="0.25">
      <c r="A12" s="61"/>
      <c r="B12" s="22">
        <v>26597349</v>
      </c>
      <c r="C12" s="22" t="s">
        <v>54</v>
      </c>
      <c r="D12" s="23">
        <v>98000</v>
      </c>
      <c r="E12" s="27">
        <v>0</v>
      </c>
      <c r="F12" s="27">
        <v>0</v>
      </c>
      <c r="G12" s="27"/>
      <c r="H12" s="50"/>
      <c r="I12" s="62">
        <f t="shared" si="0"/>
        <v>98000</v>
      </c>
    </row>
    <row r="13" spans="1:9" x14ac:dyDescent="0.25">
      <c r="A13" s="61"/>
      <c r="B13" s="22">
        <v>442755</v>
      </c>
      <c r="C13" s="22" t="s">
        <v>56</v>
      </c>
      <c r="D13" s="23">
        <v>0</v>
      </c>
      <c r="E13" s="23">
        <v>100000</v>
      </c>
      <c r="F13" s="27">
        <v>200000</v>
      </c>
      <c r="G13" s="27">
        <v>0</v>
      </c>
      <c r="H13" s="50">
        <v>40000</v>
      </c>
      <c r="I13" s="62">
        <f t="shared" si="0"/>
        <v>340000</v>
      </c>
    </row>
    <row r="14" spans="1:9" x14ac:dyDescent="0.25">
      <c r="A14" s="61"/>
      <c r="B14" s="22">
        <v>2522250</v>
      </c>
      <c r="C14" s="22" t="s">
        <v>58</v>
      </c>
      <c r="D14" s="23">
        <v>0</v>
      </c>
      <c r="E14" s="23">
        <v>228186</v>
      </c>
      <c r="F14" s="27">
        <v>200000</v>
      </c>
      <c r="G14" s="27">
        <v>0</v>
      </c>
      <c r="H14" s="50">
        <v>665000</v>
      </c>
      <c r="I14" s="62">
        <f t="shared" si="0"/>
        <v>1093186</v>
      </c>
    </row>
    <row r="15" spans="1:9" x14ac:dyDescent="0.25">
      <c r="A15" s="61"/>
      <c r="B15" s="22">
        <v>26999056</v>
      </c>
      <c r="C15" s="22" t="s">
        <v>40</v>
      </c>
      <c r="D15" s="23">
        <v>0</v>
      </c>
      <c r="E15" s="27">
        <v>99500</v>
      </c>
      <c r="F15" s="27">
        <v>0</v>
      </c>
      <c r="G15" s="27">
        <v>0</v>
      </c>
      <c r="H15" s="50">
        <v>250000</v>
      </c>
      <c r="I15" s="62">
        <f t="shared" si="0"/>
        <v>349500</v>
      </c>
    </row>
    <row r="16" spans="1:9" x14ac:dyDescent="0.25">
      <c r="A16" s="42"/>
      <c r="B16" s="21">
        <v>67028471</v>
      </c>
      <c r="C16" s="22" t="s">
        <v>57</v>
      </c>
      <c r="D16" s="23">
        <v>0</v>
      </c>
      <c r="E16" s="27">
        <v>575000</v>
      </c>
      <c r="F16" s="27">
        <v>440000</v>
      </c>
      <c r="G16" s="27">
        <v>400000</v>
      </c>
      <c r="H16" s="50">
        <v>633000</v>
      </c>
      <c r="I16" s="53">
        <f t="shared" si="0"/>
        <v>2048000</v>
      </c>
    </row>
    <row r="17" spans="1:9" x14ac:dyDescent="0.25">
      <c r="A17" s="42"/>
      <c r="B17" s="21">
        <v>70868905</v>
      </c>
      <c r="C17" s="22" t="s">
        <v>62</v>
      </c>
      <c r="D17" s="23">
        <v>0</v>
      </c>
      <c r="E17" s="27">
        <v>28000</v>
      </c>
      <c r="F17" s="27">
        <v>0</v>
      </c>
      <c r="G17" s="27">
        <v>17500</v>
      </c>
      <c r="H17" s="50">
        <v>0</v>
      </c>
      <c r="I17" s="53">
        <f t="shared" si="0"/>
        <v>45500</v>
      </c>
    </row>
    <row r="18" spans="1:9" x14ac:dyDescent="0.25">
      <c r="A18" s="42"/>
      <c r="B18" s="21">
        <v>26534789</v>
      </c>
      <c r="C18" s="22" t="s">
        <v>59</v>
      </c>
      <c r="D18" s="23">
        <v>0</v>
      </c>
      <c r="E18" s="27">
        <v>0</v>
      </c>
      <c r="F18" s="27">
        <v>69200</v>
      </c>
      <c r="G18" s="27"/>
      <c r="H18" s="50"/>
      <c r="I18" s="53">
        <f t="shared" si="0"/>
        <v>69200</v>
      </c>
    </row>
    <row r="19" spans="1:9" x14ac:dyDescent="0.25">
      <c r="A19" s="42"/>
      <c r="B19" s="21">
        <v>228382244</v>
      </c>
      <c r="C19" s="22" t="s">
        <v>60</v>
      </c>
      <c r="D19" s="23">
        <v>0</v>
      </c>
      <c r="E19" s="27">
        <v>0</v>
      </c>
      <c r="F19" s="27">
        <v>0</v>
      </c>
      <c r="G19" s="27">
        <v>81732</v>
      </c>
      <c r="H19" s="50">
        <v>0</v>
      </c>
      <c r="I19" s="53">
        <f t="shared" si="0"/>
        <v>81732</v>
      </c>
    </row>
    <row r="20" spans="1:9" ht="30" x14ac:dyDescent="0.25">
      <c r="A20" s="42"/>
      <c r="B20" s="21">
        <v>3936198</v>
      </c>
      <c r="C20" s="22" t="s">
        <v>61</v>
      </c>
      <c r="D20" s="23">
        <v>0</v>
      </c>
      <c r="E20" s="28">
        <v>0</v>
      </c>
      <c r="F20" s="28">
        <v>0</v>
      </c>
      <c r="G20" s="28">
        <v>55250</v>
      </c>
      <c r="H20" s="51">
        <v>63000</v>
      </c>
      <c r="I20" s="55">
        <f t="shared" si="0"/>
        <v>118250</v>
      </c>
    </row>
    <row r="21" spans="1:9" x14ac:dyDescent="0.25">
      <c r="A21" s="42"/>
      <c r="B21" s="21">
        <v>45251801</v>
      </c>
      <c r="C21" s="22" t="s">
        <v>45</v>
      </c>
      <c r="D21" s="23">
        <v>0</v>
      </c>
      <c r="E21" s="27">
        <v>0</v>
      </c>
      <c r="F21" s="27">
        <v>0</v>
      </c>
      <c r="G21" s="27">
        <v>41000</v>
      </c>
      <c r="H21" s="50">
        <v>20000</v>
      </c>
      <c r="I21" s="53">
        <f t="shared" si="0"/>
        <v>61000</v>
      </c>
    </row>
    <row r="22" spans="1:9" x14ac:dyDescent="0.25">
      <c r="A22" s="42"/>
      <c r="B22" s="21">
        <v>22903526</v>
      </c>
      <c r="C22" s="22" t="s">
        <v>63</v>
      </c>
      <c r="D22" s="23">
        <v>0</v>
      </c>
      <c r="E22" s="27">
        <v>0</v>
      </c>
      <c r="F22" s="27">
        <v>0</v>
      </c>
      <c r="G22" s="27">
        <v>0</v>
      </c>
      <c r="H22" s="50">
        <v>10870</v>
      </c>
      <c r="I22" s="53">
        <f t="shared" si="0"/>
        <v>10870</v>
      </c>
    </row>
    <row r="23" spans="1:9" ht="16.5" thickBot="1" x14ac:dyDescent="0.3">
      <c r="A23" s="44" t="s">
        <v>65</v>
      </c>
      <c r="B23" s="45"/>
      <c r="C23" s="46"/>
      <c r="D23" s="47">
        <f t="shared" ref="D23:I23" si="1">SUM(D6:D22)</f>
        <v>2881900</v>
      </c>
      <c r="E23" s="47">
        <f t="shared" si="1"/>
        <v>6928186</v>
      </c>
      <c r="F23" s="47">
        <f t="shared" si="1"/>
        <v>16478600</v>
      </c>
      <c r="G23" s="47">
        <f t="shared" si="1"/>
        <v>19032182</v>
      </c>
      <c r="H23" s="52">
        <f t="shared" si="1"/>
        <v>20295315</v>
      </c>
      <c r="I23" s="54">
        <f t="shared" si="1"/>
        <v>65616183</v>
      </c>
    </row>
    <row r="24" spans="1:9" x14ac:dyDescent="0.25">
      <c r="B24" s="13"/>
      <c r="C24" s="13"/>
      <c r="D24" s="14"/>
      <c r="E24" s="12"/>
      <c r="F24" s="12"/>
      <c r="G24" s="12"/>
    </row>
    <row r="25" spans="1:9" x14ac:dyDescent="0.25">
      <c r="A25" s="11" t="s">
        <v>3</v>
      </c>
      <c r="B25" s="11"/>
      <c r="C25" s="9"/>
      <c r="D25" s="9"/>
    </row>
    <row r="26" spans="1:9" ht="27.75" customHeight="1" x14ac:dyDescent="0.25">
      <c r="A26" s="69" t="s">
        <v>4</v>
      </c>
      <c r="B26" s="69"/>
      <c r="C26" s="69"/>
      <c r="D26" s="69"/>
    </row>
    <row r="27" spans="1:9" x14ac:dyDescent="0.25">
      <c r="B27" s="9"/>
      <c r="C27" s="9"/>
      <c r="D27" s="8"/>
    </row>
    <row r="28" spans="1:9" ht="15.75" customHeight="1" x14ac:dyDescent="0.25">
      <c r="A28" s="70" t="s">
        <v>2</v>
      </c>
      <c r="B28" s="70"/>
      <c r="C28" s="70"/>
      <c r="D28" s="10"/>
    </row>
    <row r="29" spans="1:9" x14ac:dyDescent="0.25">
      <c r="A29" s="71" t="s">
        <v>5</v>
      </c>
      <c r="B29" s="71"/>
      <c r="C29" s="71"/>
      <c r="D29" s="10"/>
    </row>
    <row r="30" spans="1:9" x14ac:dyDescent="0.25">
      <c r="A30" s="71" t="s">
        <v>6</v>
      </c>
      <c r="B30" s="71"/>
      <c r="C30" s="71"/>
      <c r="D30" s="10"/>
    </row>
    <row r="31" spans="1:9" x14ac:dyDescent="0.25">
      <c r="A31" s="71" t="s">
        <v>7</v>
      </c>
      <c r="B31" s="71"/>
      <c r="C31" s="71"/>
      <c r="D31" s="10"/>
    </row>
    <row r="32" spans="1:9" x14ac:dyDescent="0.25">
      <c r="A32" s="71" t="s">
        <v>8</v>
      </c>
      <c r="B32" s="71"/>
      <c r="C32" s="71"/>
      <c r="D32" s="10"/>
    </row>
    <row r="33" spans="1:4" x14ac:dyDescent="0.25">
      <c r="A33" s="20" t="s">
        <v>18</v>
      </c>
    </row>
    <row r="34" spans="1:4" ht="15.75" customHeight="1" x14ac:dyDescent="0.25">
      <c r="A34" s="69" t="s">
        <v>16</v>
      </c>
      <c r="B34" s="69"/>
      <c r="C34" s="69"/>
      <c r="D34" s="69"/>
    </row>
  </sheetData>
  <mergeCells count="7">
    <mergeCell ref="A34:D34"/>
    <mergeCell ref="A26:D26"/>
    <mergeCell ref="A28:C28"/>
    <mergeCell ref="A29:C29"/>
    <mergeCell ref="A30:C30"/>
    <mergeCell ref="A31:C31"/>
    <mergeCell ref="A32:C32"/>
  </mergeCells>
  <pageMargins left="0.70866141732283472" right="0.70866141732283472" top="0.78740157480314965" bottom="0.78740157480314965" header="0.31496062992125984" footer="0.31496062992125984"/>
  <pageSetup paperSize="9" scale="72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A6" sqref="A6:A7"/>
    </sheetView>
  </sheetViews>
  <sheetFormatPr defaultRowHeight="15.75" x14ac:dyDescent="0.25"/>
  <cols>
    <col min="1" max="1" width="20.5" customWidth="1"/>
    <col min="2" max="2" width="10.5" customWidth="1"/>
    <col min="3" max="3" width="2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.75" thickBot="1" x14ac:dyDescent="0.3">
      <c r="A5" s="16" t="s">
        <v>10</v>
      </c>
      <c r="B5" s="17" t="s">
        <v>0</v>
      </c>
      <c r="C5" s="18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48" t="s">
        <v>15</v>
      </c>
      <c r="I5" s="19" t="s">
        <v>17</v>
      </c>
    </row>
    <row r="6" spans="1:9" x14ac:dyDescent="0.25">
      <c r="A6" s="56" t="s">
        <v>66</v>
      </c>
      <c r="B6" s="15">
        <v>45247455</v>
      </c>
      <c r="C6" s="2" t="s">
        <v>27</v>
      </c>
      <c r="D6" s="1">
        <v>7000000</v>
      </c>
      <c r="E6" s="25">
        <v>6500000</v>
      </c>
      <c r="F6" s="25">
        <v>5500000</v>
      </c>
      <c r="G6" s="26">
        <v>0</v>
      </c>
      <c r="H6" s="49">
        <v>0</v>
      </c>
      <c r="I6" s="53">
        <f>SUM(D6:H6)</f>
        <v>19000000</v>
      </c>
    </row>
    <row r="7" spans="1:9" ht="30" x14ac:dyDescent="0.25">
      <c r="A7" s="57" t="s">
        <v>67</v>
      </c>
      <c r="B7" s="21">
        <v>442755</v>
      </c>
      <c r="C7" s="22" t="s">
        <v>56</v>
      </c>
      <c r="D7" s="23">
        <v>0</v>
      </c>
      <c r="E7" s="28">
        <v>3000000</v>
      </c>
      <c r="F7" s="28">
        <v>0</v>
      </c>
      <c r="G7" s="28">
        <v>0</v>
      </c>
      <c r="H7" s="51">
        <v>0</v>
      </c>
      <c r="I7" s="55">
        <f t="shared" ref="I7" si="0">SUM(D7:H7)</f>
        <v>3000000</v>
      </c>
    </row>
    <row r="8" spans="1:9" ht="16.5" thickBot="1" x14ac:dyDescent="0.3">
      <c r="A8" s="44" t="s">
        <v>68</v>
      </c>
      <c r="B8" s="45"/>
      <c r="C8" s="46"/>
      <c r="D8" s="47">
        <f t="shared" ref="D8:I8" si="1">SUM(D6:D7)</f>
        <v>7000000</v>
      </c>
      <c r="E8" s="47">
        <f t="shared" si="1"/>
        <v>9500000</v>
      </c>
      <c r="F8" s="47">
        <f t="shared" si="1"/>
        <v>5500000</v>
      </c>
      <c r="G8" s="47">
        <f t="shared" si="1"/>
        <v>0</v>
      </c>
      <c r="H8" s="52">
        <f t="shared" si="1"/>
        <v>0</v>
      </c>
      <c r="I8" s="54">
        <f t="shared" si="1"/>
        <v>22000000</v>
      </c>
    </row>
    <row r="9" spans="1:9" x14ac:dyDescent="0.25">
      <c r="B9" s="13"/>
      <c r="C9" s="13"/>
      <c r="D9" s="14"/>
      <c r="E9" s="12"/>
      <c r="F9" s="12"/>
      <c r="G9" s="12"/>
    </row>
    <row r="10" spans="1:9" x14ac:dyDescent="0.25">
      <c r="A10" s="11" t="s">
        <v>3</v>
      </c>
      <c r="B10" s="11"/>
      <c r="C10" s="9"/>
      <c r="D10" s="9"/>
    </row>
    <row r="11" spans="1:9" ht="32.25" customHeight="1" x14ac:dyDescent="0.25">
      <c r="A11" s="69" t="s">
        <v>4</v>
      </c>
      <c r="B11" s="69"/>
      <c r="C11" s="69"/>
      <c r="D11" s="69"/>
    </row>
    <row r="12" spans="1:9" x14ac:dyDescent="0.25">
      <c r="B12" s="9"/>
      <c r="C12" s="9"/>
      <c r="D12" s="8"/>
    </row>
    <row r="13" spans="1:9" ht="15.75" customHeight="1" x14ac:dyDescent="0.25">
      <c r="A13" s="70" t="s">
        <v>2</v>
      </c>
      <c r="B13" s="70"/>
      <c r="C13" s="70"/>
      <c r="D13" s="10"/>
    </row>
    <row r="14" spans="1:9" x14ac:dyDescent="0.25">
      <c r="A14" s="71" t="s">
        <v>5</v>
      </c>
      <c r="B14" s="71"/>
      <c r="C14" s="71"/>
      <c r="D14" s="10"/>
    </row>
    <row r="15" spans="1:9" x14ac:dyDescent="0.25">
      <c r="A15" s="71" t="s">
        <v>6</v>
      </c>
      <c r="B15" s="71"/>
      <c r="C15" s="71"/>
      <c r="D15" s="10"/>
    </row>
    <row r="16" spans="1:9" x14ac:dyDescent="0.25">
      <c r="A16" s="71" t="s">
        <v>7</v>
      </c>
      <c r="B16" s="71"/>
      <c r="C16" s="71"/>
      <c r="D16" s="10"/>
    </row>
    <row r="17" spans="1:4" x14ac:dyDescent="0.25">
      <c r="A17" s="71" t="s">
        <v>8</v>
      </c>
      <c r="B17" s="71"/>
      <c r="C17" s="71"/>
      <c r="D17" s="10"/>
    </row>
    <row r="18" spans="1:4" x14ac:dyDescent="0.25">
      <c r="A18" s="20" t="s">
        <v>18</v>
      </c>
    </row>
    <row r="19" spans="1:4" ht="15.75" customHeight="1" x14ac:dyDescent="0.25">
      <c r="A19" s="69" t="s">
        <v>16</v>
      </c>
      <c r="B19" s="69"/>
      <c r="C19" s="69"/>
      <c r="D19" s="69"/>
    </row>
    <row r="21" spans="1:4" x14ac:dyDescent="0.25">
      <c r="A21" s="29" t="s">
        <v>48</v>
      </c>
    </row>
    <row r="22" spans="1:4" x14ac:dyDescent="0.25">
      <c r="A22" s="29" t="s">
        <v>69</v>
      </c>
    </row>
  </sheetData>
  <mergeCells count="7">
    <mergeCell ref="A19:D19"/>
    <mergeCell ref="A11:D11"/>
    <mergeCell ref="A13:C13"/>
    <mergeCell ref="A14:C14"/>
    <mergeCell ref="A15:C15"/>
    <mergeCell ref="A16:C16"/>
    <mergeCell ref="A17:C17"/>
  </mergeCells>
  <pageMargins left="0.70866141732283472" right="0.70866141732283472" top="0.78740157480314965" bottom="0.78740157480314965" header="0.31496062992125984" footer="0.31496062992125984"/>
  <pageSetup paperSize="9" scale="87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15" sqref="A15:C15"/>
    </sheetView>
  </sheetViews>
  <sheetFormatPr defaultRowHeight="15.75" x14ac:dyDescent="0.25"/>
  <cols>
    <col min="1" max="1" width="31.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x14ac:dyDescent="0.25">
      <c r="A6" s="56" t="s">
        <v>21</v>
      </c>
      <c r="B6" s="22">
        <v>442755</v>
      </c>
      <c r="C6" s="22" t="s">
        <v>56</v>
      </c>
      <c r="D6" s="23">
        <v>0</v>
      </c>
      <c r="E6" s="23">
        <v>1442720</v>
      </c>
      <c r="F6" s="27">
        <v>0</v>
      </c>
      <c r="G6" s="27">
        <v>0</v>
      </c>
      <c r="H6" s="50">
        <v>0</v>
      </c>
      <c r="I6" s="62">
        <f t="shared" ref="I6" si="0">SUM(D6:H6)</f>
        <v>1442720</v>
      </c>
    </row>
    <row r="7" spans="1:9" x14ac:dyDescent="0.25">
      <c r="A7" s="57" t="s">
        <v>71</v>
      </c>
      <c r="B7" s="22">
        <v>45247455</v>
      </c>
      <c r="C7" s="22" t="s">
        <v>51</v>
      </c>
      <c r="D7" s="23">
        <v>0</v>
      </c>
      <c r="E7" s="27">
        <v>2000000</v>
      </c>
      <c r="F7" s="27">
        <v>0</v>
      </c>
      <c r="G7" s="27">
        <v>0</v>
      </c>
      <c r="H7" s="50">
        <v>0</v>
      </c>
      <c r="I7" s="62">
        <f>SUM(D7:H7)</f>
        <v>2000000</v>
      </c>
    </row>
    <row r="8" spans="1:9" ht="18.75" customHeight="1" x14ac:dyDescent="0.25">
      <c r="A8" s="56"/>
      <c r="B8" s="36">
        <v>536377</v>
      </c>
      <c r="C8" s="37" t="s">
        <v>73</v>
      </c>
      <c r="D8" s="27">
        <v>0</v>
      </c>
      <c r="E8" s="27">
        <v>700000</v>
      </c>
      <c r="F8" s="27">
        <v>0</v>
      </c>
      <c r="G8" s="27">
        <v>0</v>
      </c>
      <c r="H8" s="50">
        <v>0</v>
      </c>
      <c r="I8" s="62">
        <f>SUM(D8:H8)</f>
        <v>700000</v>
      </c>
    </row>
    <row r="9" spans="1:9" ht="16.5" thickBot="1" x14ac:dyDescent="0.3">
      <c r="A9" s="44" t="s">
        <v>130</v>
      </c>
      <c r="B9" s="45"/>
      <c r="C9" s="46"/>
      <c r="D9" s="47">
        <f t="shared" ref="D9:I9" si="1">SUM(D6:D8)</f>
        <v>0</v>
      </c>
      <c r="E9" s="47">
        <f t="shared" si="1"/>
        <v>4142720</v>
      </c>
      <c r="F9" s="47">
        <f t="shared" si="1"/>
        <v>0</v>
      </c>
      <c r="G9" s="47">
        <f t="shared" si="1"/>
        <v>0</v>
      </c>
      <c r="H9" s="52">
        <f t="shared" si="1"/>
        <v>0</v>
      </c>
      <c r="I9" s="54">
        <f t="shared" si="1"/>
        <v>4142720</v>
      </c>
    </row>
    <row r="10" spans="1:9" x14ac:dyDescent="0.25">
      <c r="B10" s="13"/>
      <c r="C10" s="13"/>
      <c r="D10" s="14"/>
      <c r="E10" s="12"/>
      <c r="F10" s="12"/>
      <c r="G10" s="12"/>
    </row>
    <row r="11" spans="1:9" x14ac:dyDescent="0.25">
      <c r="A11" s="11" t="s">
        <v>3</v>
      </c>
      <c r="B11" s="11"/>
      <c r="C11" s="9"/>
      <c r="D11" s="9"/>
    </row>
    <row r="12" spans="1:9" ht="24.75" customHeight="1" x14ac:dyDescent="0.25">
      <c r="A12" s="69" t="s">
        <v>4</v>
      </c>
      <c r="B12" s="69"/>
      <c r="C12" s="69"/>
      <c r="D12" s="69"/>
    </row>
    <row r="13" spans="1:9" x14ac:dyDescent="0.25">
      <c r="B13" s="9"/>
      <c r="C13" s="9"/>
      <c r="D13" s="8"/>
    </row>
    <row r="14" spans="1:9" ht="15.75" customHeight="1" x14ac:dyDescent="0.25">
      <c r="A14" s="70" t="s">
        <v>2</v>
      </c>
      <c r="B14" s="70"/>
      <c r="C14" s="70"/>
      <c r="D14" s="10"/>
    </row>
    <row r="15" spans="1:9" x14ac:dyDescent="0.25">
      <c r="A15" s="71" t="s">
        <v>5</v>
      </c>
      <c r="B15" s="71"/>
      <c r="C15" s="71"/>
      <c r="D15" s="10"/>
    </row>
    <row r="16" spans="1:9" x14ac:dyDescent="0.25">
      <c r="A16" s="71" t="s">
        <v>6</v>
      </c>
      <c r="B16" s="71"/>
      <c r="C16" s="71"/>
      <c r="D16" s="10"/>
    </row>
    <row r="17" spans="1:4" x14ac:dyDescent="0.25">
      <c r="A17" s="71" t="s">
        <v>7</v>
      </c>
      <c r="B17" s="71"/>
      <c r="C17" s="71"/>
      <c r="D17" s="10"/>
    </row>
    <row r="18" spans="1:4" x14ac:dyDescent="0.25">
      <c r="A18" s="71" t="s">
        <v>8</v>
      </c>
      <c r="B18" s="71"/>
      <c r="C18" s="71"/>
      <c r="D18" s="10"/>
    </row>
    <row r="19" spans="1:4" x14ac:dyDescent="0.25">
      <c r="A19" s="20" t="s">
        <v>18</v>
      </c>
    </row>
    <row r="20" spans="1:4" ht="15.75" customHeight="1" x14ac:dyDescent="0.25">
      <c r="A20" s="69" t="s">
        <v>16</v>
      </c>
      <c r="B20" s="69"/>
      <c r="C20" s="69"/>
      <c r="D20" s="69"/>
    </row>
    <row r="22" spans="1:4" x14ac:dyDescent="0.25">
      <c r="A22" s="29" t="s">
        <v>48</v>
      </c>
    </row>
    <row r="23" spans="1:4" x14ac:dyDescent="0.25">
      <c r="A23" s="29" t="s">
        <v>72</v>
      </c>
    </row>
  </sheetData>
  <mergeCells count="7">
    <mergeCell ref="A18:C18"/>
    <mergeCell ref="A20:D20"/>
    <mergeCell ref="A12:D12"/>
    <mergeCell ref="A14:C14"/>
    <mergeCell ref="A15:C15"/>
    <mergeCell ref="A16:C16"/>
    <mergeCell ref="A17:C17"/>
  </mergeCells>
  <pageMargins left="0.70866141732283472" right="0.70866141732283472" top="0.78740157480314965" bottom="0.78740157480314965" header="0.31496062992125984" footer="0.31496062992125984"/>
  <pageSetup paperSize="9" scale="77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F17" sqref="F17"/>
    </sheetView>
  </sheetViews>
  <sheetFormatPr defaultRowHeight="15.75" x14ac:dyDescent="0.25"/>
  <cols>
    <col min="1" max="1" width="32.62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ht="30" x14ac:dyDescent="0.25">
      <c r="A6" s="65" t="s">
        <v>22</v>
      </c>
      <c r="B6" s="22">
        <v>27215814</v>
      </c>
      <c r="C6" s="22" t="s">
        <v>77</v>
      </c>
      <c r="D6" s="23">
        <v>0</v>
      </c>
      <c r="E6" s="28">
        <v>0</v>
      </c>
      <c r="F6" s="28">
        <v>242518.52</v>
      </c>
      <c r="G6" s="28">
        <v>238360</v>
      </c>
      <c r="H6" s="51">
        <v>0</v>
      </c>
      <c r="I6" s="63">
        <f>SUM(D6:H6)</f>
        <v>480878.52</v>
      </c>
    </row>
    <row r="7" spans="1:9" x14ac:dyDescent="0.25">
      <c r="A7" s="59" t="s">
        <v>74</v>
      </c>
      <c r="B7" s="36"/>
      <c r="C7" s="37"/>
      <c r="D7" s="27"/>
      <c r="E7" s="27"/>
      <c r="F7" s="27"/>
      <c r="G7" s="27"/>
      <c r="H7" s="50"/>
      <c r="I7" s="62"/>
    </row>
    <row r="8" spans="1:9" ht="16.5" thickBot="1" x14ac:dyDescent="0.3">
      <c r="A8" s="44" t="s">
        <v>129</v>
      </c>
      <c r="B8" s="45"/>
      <c r="C8" s="46"/>
      <c r="D8" s="47">
        <f t="shared" ref="D8:I8" si="0">SUM(D6:D7)</f>
        <v>0</v>
      </c>
      <c r="E8" s="47">
        <f t="shared" si="0"/>
        <v>0</v>
      </c>
      <c r="F8" s="47">
        <f t="shared" si="0"/>
        <v>242518.52</v>
      </c>
      <c r="G8" s="47">
        <f t="shared" si="0"/>
        <v>238360</v>
      </c>
      <c r="H8" s="52">
        <f t="shared" si="0"/>
        <v>0</v>
      </c>
      <c r="I8" s="54">
        <f t="shared" si="0"/>
        <v>480878.52</v>
      </c>
    </row>
    <row r="9" spans="1:9" x14ac:dyDescent="0.25">
      <c r="B9" s="13"/>
      <c r="C9" s="13"/>
      <c r="D9" s="14"/>
      <c r="E9" s="12"/>
      <c r="F9" s="12"/>
      <c r="G9" s="12"/>
    </row>
    <row r="10" spans="1:9" x14ac:dyDescent="0.25">
      <c r="A10" s="11" t="s">
        <v>3</v>
      </c>
      <c r="B10" s="11"/>
      <c r="C10" s="9"/>
      <c r="D10" s="9"/>
    </row>
    <row r="11" spans="1:9" ht="25.5" customHeight="1" x14ac:dyDescent="0.25">
      <c r="A11" s="69" t="s">
        <v>4</v>
      </c>
      <c r="B11" s="69"/>
      <c r="C11" s="69"/>
      <c r="D11" s="69"/>
    </row>
    <row r="12" spans="1:9" x14ac:dyDescent="0.25">
      <c r="B12" s="9"/>
      <c r="C12" s="9"/>
      <c r="D12" s="8"/>
    </row>
    <row r="13" spans="1:9" ht="15.75" customHeight="1" x14ac:dyDescent="0.25">
      <c r="A13" s="70" t="s">
        <v>2</v>
      </c>
      <c r="B13" s="70"/>
      <c r="C13" s="70"/>
      <c r="D13" s="10"/>
    </row>
    <row r="14" spans="1:9" x14ac:dyDescent="0.25">
      <c r="A14" s="71" t="s">
        <v>5</v>
      </c>
      <c r="B14" s="71"/>
      <c r="C14" s="71"/>
      <c r="D14" s="10"/>
    </row>
    <row r="15" spans="1:9" x14ac:dyDescent="0.25">
      <c r="A15" s="71" t="s">
        <v>6</v>
      </c>
      <c r="B15" s="71"/>
      <c r="C15" s="71"/>
      <c r="D15" s="10"/>
    </row>
    <row r="16" spans="1:9" x14ac:dyDescent="0.25">
      <c r="A16" s="71" t="s">
        <v>7</v>
      </c>
      <c r="B16" s="71"/>
      <c r="C16" s="71"/>
      <c r="D16" s="10"/>
    </row>
    <row r="17" spans="1:4" x14ac:dyDescent="0.25">
      <c r="A17" s="71" t="s">
        <v>8</v>
      </c>
      <c r="B17" s="71"/>
      <c r="C17" s="71"/>
      <c r="D17" s="10"/>
    </row>
    <row r="18" spans="1:4" x14ac:dyDescent="0.25">
      <c r="A18" s="20" t="s">
        <v>18</v>
      </c>
    </row>
    <row r="19" spans="1:4" ht="15.75" customHeight="1" x14ac:dyDescent="0.25">
      <c r="A19" s="69" t="s">
        <v>16</v>
      </c>
      <c r="B19" s="69"/>
      <c r="C19" s="69"/>
      <c r="D19" s="69"/>
    </row>
    <row r="21" spans="1:4" x14ac:dyDescent="0.25">
      <c r="A21" s="29" t="s">
        <v>48</v>
      </c>
    </row>
    <row r="22" spans="1:4" x14ac:dyDescent="0.25">
      <c r="A22" s="29" t="s">
        <v>75</v>
      </c>
    </row>
  </sheetData>
  <mergeCells count="7">
    <mergeCell ref="A17:C17"/>
    <mergeCell ref="A19:D19"/>
    <mergeCell ref="A11:D11"/>
    <mergeCell ref="A13:C13"/>
    <mergeCell ref="A14:C14"/>
    <mergeCell ref="A15:C15"/>
    <mergeCell ref="A16:C16"/>
  </mergeCells>
  <pageMargins left="0.70866141732283472" right="0.70866141732283472" top="0.78740157480314965" bottom="0.78740157480314965" header="0.31496062992125984" footer="0.31496062992125984"/>
  <pageSetup paperSize="9" scale="77" orientation="landscape" horizontalDpi="4294967294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topLeftCell="A23" workbookViewId="0">
      <selection activeCell="I5" sqref="I5:I44"/>
    </sheetView>
  </sheetViews>
  <sheetFormatPr defaultRowHeight="15.75" x14ac:dyDescent="0.25"/>
  <cols>
    <col min="1" max="1" width="26.75" customWidth="1"/>
    <col min="2" max="2" width="10.5" customWidth="1"/>
    <col min="3" max="3" width="36.12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12" x14ac:dyDescent="0.25">
      <c r="A1" t="s">
        <v>70</v>
      </c>
    </row>
    <row r="3" spans="1:12" ht="56.25" x14ac:dyDescent="0.3">
      <c r="B3" s="4" t="s">
        <v>9</v>
      </c>
      <c r="C3" s="3"/>
      <c r="D3" s="3"/>
      <c r="E3" s="3"/>
      <c r="F3" s="3"/>
      <c r="G3" s="3"/>
    </row>
    <row r="4" spans="1:12" ht="19.5" thickBot="1" x14ac:dyDescent="0.3">
      <c r="B4" s="7"/>
      <c r="C4" s="7"/>
      <c r="D4" s="7"/>
      <c r="E4" s="6"/>
      <c r="F4" s="6"/>
      <c r="G4" s="6"/>
    </row>
    <row r="5" spans="1:12" ht="54.75" thickBot="1" x14ac:dyDescent="0.3">
      <c r="A5" s="16" t="s">
        <v>10</v>
      </c>
      <c r="B5" s="17" t="s">
        <v>0</v>
      </c>
      <c r="C5" s="18" t="s">
        <v>1</v>
      </c>
      <c r="D5" s="17" t="s">
        <v>11</v>
      </c>
      <c r="E5" s="17" t="s">
        <v>12</v>
      </c>
      <c r="F5" s="17" t="s">
        <v>13</v>
      </c>
      <c r="G5" s="17" t="s">
        <v>14</v>
      </c>
      <c r="H5" s="48" t="s">
        <v>15</v>
      </c>
      <c r="I5" s="19" t="s">
        <v>17</v>
      </c>
    </row>
    <row r="6" spans="1:12" x14ac:dyDescent="0.25">
      <c r="A6" s="56" t="s">
        <v>76</v>
      </c>
      <c r="B6" s="15">
        <v>22723731</v>
      </c>
      <c r="C6" s="2" t="s">
        <v>79</v>
      </c>
      <c r="D6" s="1">
        <v>0</v>
      </c>
      <c r="E6" s="25">
        <v>0</v>
      </c>
      <c r="F6" s="25">
        <v>824693</v>
      </c>
      <c r="G6" s="26">
        <v>0</v>
      </c>
      <c r="H6" s="49">
        <v>0</v>
      </c>
      <c r="I6" s="53">
        <f>SUM(D6:H6)</f>
        <v>824693</v>
      </c>
    </row>
    <row r="7" spans="1:12" x14ac:dyDescent="0.25">
      <c r="A7" s="57" t="s">
        <v>78</v>
      </c>
      <c r="B7" s="21">
        <v>2967227</v>
      </c>
      <c r="C7" s="22" t="s">
        <v>80</v>
      </c>
      <c r="D7" s="23">
        <v>0</v>
      </c>
      <c r="E7" s="27">
        <v>0</v>
      </c>
      <c r="F7" s="27">
        <v>185000</v>
      </c>
      <c r="G7" s="27">
        <v>0</v>
      </c>
      <c r="H7" s="50">
        <v>0</v>
      </c>
      <c r="I7" s="53">
        <f t="shared" ref="I7:I43" si="0">SUM(D7:H7)</f>
        <v>185000</v>
      </c>
    </row>
    <row r="8" spans="1:12" x14ac:dyDescent="0.25">
      <c r="A8" s="66"/>
      <c r="B8" s="21">
        <v>1342185</v>
      </c>
      <c r="C8" s="22" t="s">
        <v>81</v>
      </c>
      <c r="D8" s="23">
        <v>0</v>
      </c>
      <c r="E8" s="27">
        <v>0</v>
      </c>
      <c r="F8" s="27">
        <v>170000</v>
      </c>
      <c r="G8" s="27">
        <v>75000</v>
      </c>
      <c r="H8" s="50">
        <v>0</v>
      </c>
      <c r="I8" s="53">
        <f t="shared" si="0"/>
        <v>245000</v>
      </c>
    </row>
    <row r="9" spans="1:12" x14ac:dyDescent="0.25">
      <c r="A9" s="66"/>
      <c r="B9" s="21">
        <v>22718044</v>
      </c>
      <c r="C9" s="22" t="s">
        <v>52</v>
      </c>
      <c r="D9" s="23">
        <v>0</v>
      </c>
      <c r="E9" s="27">
        <v>0</v>
      </c>
      <c r="F9" s="27">
        <v>153400</v>
      </c>
      <c r="G9" s="27">
        <v>80000</v>
      </c>
      <c r="H9" s="50">
        <v>0</v>
      </c>
      <c r="I9" s="53">
        <f t="shared" si="0"/>
        <v>233400</v>
      </c>
    </row>
    <row r="10" spans="1:12" x14ac:dyDescent="0.25">
      <c r="A10" s="66"/>
      <c r="B10" s="21">
        <v>24826243</v>
      </c>
      <c r="C10" s="22" t="s">
        <v>82</v>
      </c>
      <c r="D10" s="23">
        <v>0</v>
      </c>
      <c r="E10" s="27">
        <v>0</v>
      </c>
      <c r="F10" s="27">
        <v>126913</v>
      </c>
      <c r="G10" s="27">
        <v>276807</v>
      </c>
      <c r="H10" s="50">
        <v>0</v>
      </c>
      <c r="I10" s="53">
        <f t="shared" si="0"/>
        <v>403720</v>
      </c>
    </row>
    <row r="11" spans="1:12" x14ac:dyDescent="0.25">
      <c r="A11" s="66"/>
      <c r="B11" s="21">
        <v>22895906</v>
      </c>
      <c r="C11" s="22" t="s">
        <v>84</v>
      </c>
      <c r="D11" s="23">
        <v>0</v>
      </c>
      <c r="E11" s="27">
        <v>0</v>
      </c>
      <c r="F11" s="27">
        <v>100000</v>
      </c>
      <c r="G11" s="27">
        <v>0</v>
      </c>
      <c r="H11" s="50">
        <v>68000</v>
      </c>
      <c r="I11" s="53">
        <f t="shared" si="0"/>
        <v>168000</v>
      </c>
    </row>
    <row r="12" spans="1:12" x14ac:dyDescent="0.25">
      <c r="A12" s="66"/>
      <c r="B12" s="21">
        <v>65999533</v>
      </c>
      <c r="C12" s="22" t="s">
        <v>83</v>
      </c>
      <c r="D12" s="23">
        <v>0</v>
      </c>
      <c r="E12" s="27">
        <v>0</v>
      </c>
      <c r="F12" s="27">
        <v>100000</v>
      </c>
      <c r="G12" s="27">
        <v>0</v>
      </c>
      <c r="H12" s="50">
        <v>0</v>
      </c>
      <c r="I12" s="53">
        <f t="shared" si="0"/>
        <v>100000</v>
      </c>
    </row>
    <row r="13" spans="1:12" x14ac:dyDescent="0.25">
      <c r="A13" s="66"/>
      <c r="B13" s="21">
        <v>29211735</v>
      </c>
      <c r="C13" s="22" t="s">
        <v>86</v>
      </c>
      <c r="D13" s="23">
        <v>0</v>
      </c>
      <c r="E13" s="27">
        <v>0</v>
      </c>
      <c r="F13" s="27">
        <v>90000</v>
      </c>
      <c r="G13" s="27">
        <v>0</v>
      </c>
      <c r="H13" s="50">
        <v>0</v>
      </c>
      <c r="I13" s="53">
        <f t="shared" si="0"/>
        <v>90000</v>
      </c>
    </row>
    <row r="14" spans="1:12" x14ac:dyDescent="0.25">
      <c r="A14" s="66"/>
      <c r="B14" s="21">
        <v>22693173</v>
      </c>
      <c r="C14" s="22" t="s">
        <v>85</v>
      </c>
      <c r="D14" s="23">
        <v>0</v>
      </c>
      <c r="E14" s="27">
        <v>0</v>
      </c>
      <c r="F14" s="27">
        <v>85000</v>
      </c>
      <c r="G14" s="27">
        <v>0</v>
      </c>
      <c r="H14" s="50">
        <v>0</v>
      </c>
      <c r="I14" s="53">
        <f t="shared" si="0"/>
        <v>85000</v>
      </c>
      <c r="L14" s="5"/>
    </row>
    <row r="15" spans="1:12" x14ac:dyDescent="0.25">
      <c r="A15" s="66"/>
      <c r="B15" s="21">
        <v>426547</v>
      </c>
      <c r="C15" s="22" t="s">
        <v>31</v>
      </c>
      <c r="D15" s="23">
        <v>0</v>
      </c>
      <c r="E15" s="27">
        <v>0</v>
      </c>
      <c r="F15" s="27">
        <v>60000</v>
      </c>
      <c r="G15" s="27">
        <v>0</v>
      </c>
      <c r="H15" s="50">
        <v>62898.67</v>
      </c>
      <c r="I15" s="53">
        <f t="shared" si="0"/>
        <v>122898.67</v>
      </c>
    </row>
    <row r="16" spans="1:12" x14ac:dyDescent="0.25">
      <c r="A16" s="66"/>
      <c r="B16" s="21">
        <v>499161</v>
      </c>
      <c r="C16" s="22" t="s">
        <v>87</v>
      </c>
      <c r="D16" s="23">
        <v>0</v>
      </c>
      <c r="E16" s="27">
        <v>0</v>
      </c>
      <c r="F16" s="27">
        <v>33650</v>
      </c>
      <c r="G16" s="27">
        <v>432396</v>
      </c>
      <c r="H16" s="50">
        <v>68000</v>
      </c>
      <c r="I16" s="53">
        <f t="shared" si="0"/>
        <v>534046</v>
      </c>
    </row>
    <row r="17" spans="1:9" x14ac:dyDescent="0.25">
      <c r="A17" s="66"/>
      <c r="B17" s="22">
        <v>45247455</v>
      </c>
      <c r="C17" s="22" t="s">
        <v>51</v>
      </c>
      <c r="D17" s="23">
        <v>0</v>
      </c>
      <c r="E17" s="27">
        <v>0</v>
      </c>
      <c r="F17" s="27">
        <v>0</v>
      </c>
      <c r="G17" s="27">
        <v>1105600</v>
      </c>
      <c r="H17" s="50">
        <v>1211200</v>
      </c>
      <c r="I17" s="53">
        <f t="shared" si="0"/>
        <v>2316800</v>
      </c>
    </row>
    <row r="18" spans="1:9" ht="30" x14ac:dyDescent="0.25">
      <c r="A18" s="66"/>
      <c r="B18" s="21">
        <v>22817930</v>
      </c>
      <c r="C18" s="22" t="s">
        <v>43</v>
      </c>
      <c r="D18" s="23">
        <v>0</v>
      </c>
      <c r="E18" s="28">
        <v>0</v>
      </c>
      <c r="F18" s="28">
        <v>0</v>
      </c>
      <c r="G18" s="28">
        <v>615000</v>
      </c>
      <c r="H18" s="51">
        <v>0</v>
      </c>
      <c r="I18" s="55">
        <f t="shared" si="0"/>
        <v>615000</v>
      </c>
    </row>
    <row r="19" spans="1:9" x14ac:dyDescent="0.25">
      <c r="A19" s="66"/>
      <c r="B19" s="21">
        <v>4276477</v>
      </c>
      <c r="C19" s="22" t="s">
        <v>88</v>
      </c>
      <c r="D19" s="23">
        <v>0</v>
      </c>
      <c r="E19" s="27">
        <v>0</v>
      </c>
      <c r="F19" s="27">
        <v>0</v>
      </c>
      <c r="G19" s="27">
        <v>320000</v>
      </c>
      <c r="H19" s="50">
        <v>0</v>
      </c>
      <c r="I19" s="53">
        <f t="shared" si="0"/>
        <v>320000</v>
      </c>
    </row>
    <row r="20" spans="1:9" ht="32.25" customHeight="1" x14ac:dyDescent="0.25">
      <c r="A20" s="66"/>
      <c r="B20" s="21">
        <v>60449225</v>
      </c>
      <c r="C20" s="35" t="s">
        <v>89</v>
      </c>
      <c r="D20" s="23">
        <v>0</v>
      </c>
      <c r="E20" s="28">
        <v>0</v>
      </c>
      <c r="F20" s="28">
        <v>0</v>
      </c>
      <c r="G20" s="28">
        <v>257000</v>
      </c>
      <c r="H20" s="51">
        <v>50000</v>
      </c>
      <c r="I20" s="55">
        <f t="shared" si="0"/>
        <v>307000</v>
      </c>
    </row>
    <row r="21" spans="1:9" x14ac:dyDescent="0.25">
      <c r="A21" s="66"/>
      <c r="B21" s="21">
        <v>409430</v>
      </c>
      <c r="C21" s="24" t="s">
        <v>90</v>
      </c>
      <c r="D21" s="23">
        <v>0</v>
      </c>
      <c r="E21" s="27">
        <v>0</v>
      </c>
      <c r="F21" s="27">
        <v>0</v>
      </c>
      <c r="G21" s="27">
        <v>256500</v>
      </c>
      <c r="H21" s="50">
        <v>125000</v>
      </c>
      <c r="I21" s="53">
        <f t="shared" si="0"/>
        <v>381500</v>
      </c>
    </row>
    <row r="22" spans="1:9" x14ac:dyDescent="0.25">
      <c r="A22" s="66"/>
      <c r="B22" s="24" t="s">
        <v>91</v>
      </c>
      <c r="C22" s="24" t="s">
        <v>92</v>
      </c>
      <c r="D22" s="23">
        <v>0</v>
      </c>
      <c r="E22" s="27">
        <v>0</v>
      </c>
      <c r="F22" s="27">
        <v>0</v>
      </c>
      <c r="G22" s="27">
        <v>158400</v>
      </c>
      <c r="H22" s="50">
        <v>0</v>
      </c>
      <c r="I22" s="53">
        <f t="shared" si="0"/>
        <v>158400</v>
      </c>
    </row>
    <row r="23" spans="1:9" x14ac:dyDescent="0.25">
      <c r="A23" s="66"/>
      <c r="B23" s="24" t="s">
        <v>93</v>
      </c>
      <c r="C23" s="24" t="s">
        <v>94</v>
      </c>
      <c r="D23" s="23">
        <v>0</v>
      </c>
      <c r="E23" s="27">
        <v>0</v>
      </c>
      <c r="F23" s="27">
        <v>0</v>
      </c>
      <c r="G23" s="27">
        <v>128500</v>
      </c>
      <c r="H23" s="50">
        <v>49000</v>
      </c>
      <c r="I23" s="53">
        <f t="shared" si="0"/>
        <v>177500</v>
      </c>
    </row>
    <row r="24" spans="1:9" x14ac:dyDescent="0.25">
      <c r="A24" s="66"/>
      <c r="B24" s="24" t="s">
        <v>95</v>
      </c>
      <c r="C24" s="24" t="s">
        <v>34</v>
      </c>
      <c r="D24" s="23">
        <v>0</v>
      </c>
      <c r="E24" s="27">
        <v>0</v>
      </c>
      <c r="F24" s="27">
        <v>0</v>
      </c>
      <c r="G24" s="27">
        <v>124000</v>
      </c>
      <c r="H24" s="50">
        <v>0</v>
      </c>
      <c r="I24" s="53">
        <f t="shared" si="0"/>
        <v>124000</v>
      </c>
    </row>
    <row r="25" spans="1:9" x14ac:dyDescent="0.25">
      <c r="A25" s="66"/>
      <c r="B25" s="24" t="s">
        <v>96</v>
      </c>
      <c r="C25" s="24" t="s">
        <v>97</v>
      </c>
      <c r="D25" s="23">
        <v>0</v>
      </c>
      <c r="E25" s="27">
        <v>0</v>
      </c>
      <c r="F25" s="27">
        <v>0</v>
      </c>
      <c r="G25" s="27">
        <v>94000</v>
      </c>
      <c r="H25" s="50">
        <v>0</v>
      </c>
      <c r="I25" s="53">
        <f t="shared" si="0"/>
        <v>94000</v>
      </c>
    </row>
    <row r="26" spans="1:9" x14ac:dyDescent="0.25">
      <c r="A26" s="66"/>
      <c r="B26" s="24" t="s">
        <v>98</v>
      </c>
      <c r="C26" s="24" t="s">
        <v>99</v>
      </c>
      <c r="D26" s="23">
        <v>0</v>
      </c>
      <c r="E26" s="27">
        <v>0</v>
      </c>
      <c r="F26" s="27">
        <v>0</v>
      </c>
      <c r="G26" s="27">
        <v>80000</v>
      </c>
      <c r="H26" s="50">
        <v>0</v>
      </c>
      <c r="I26" s="53">
        <f t="shared" si="0"/>
        <v>80000</v>
      </c>
    </row>
    <row r="27" spans="1:9" x14ac:dyDescent="0.25">
      <c r="A27" s="66"/>
      <c r="B27" s="24" t="s">
        <v>100</v>
      </c>
      <c r="C27" s="24" t="s">
        <v>101</v>
      </c>
      <c r="D27" s="23">
        <v>0</v>
      </c>
      <c r="E27" s="27">
        <v>0</v>
      </c>
      <c r="F27" s="27">
        <v>0</v>
      </c>
      <c r="G27" s="27">
        <v>80000</v>
      </c>
      <c r="H27" s="50">
        <v>0</v>
      </c>
      <c r="I27" s="53">
        <f t="shared" si="0"/>
        <v>80000</v>
      </c>
    </row>
    <row r="28" spans="1:9" x14ac:dyDescent="0.25">
      <c r="A28" s="66"/>
      <c r="B28" s="24" t="s">
        <v>102</v>
      </c>
      <c r="C28" s="24" t="s">
        <v>103</v>
      </c>
      <c r="D28" s="23">
        <v>0</v>
      </c>
      <c r="E28" s="27">
        <v>0</v>
      </c>
      <c r="F28" s="27">
        <v>0</v>
      </c>
      <c r="G28" s="27">
        <v>68600</v>
      </c>
      <c r="H28" s="50">
        <v>0</v>
      </c>
      <c r="I28" s="53">
        <f t="shared" si="0"/>
        <v>68600</v>
      </c>
    </row>
    <row r="29" spans="1:9" x14ac:dyDescent="0.25">
      <c r="A29" s="66"/>
      <c r="B29" s="24" t="s">
        <v>104</v>
      </c>
      <c r="C29" s="24" t="s">
        <v>105</v>
      </c>
      <c r="D29" s="23">
        <v>0</v>
      </c>
      <c r="E29" s="27">
        <v>0</v>
      </c>
      <c r="F29" s="27">
        <v>0</v>
      </c>
      <c r="G29" s="27">
        <v>61800</v>
      </c>
      <c r="H29" s="50">
        <v>50000</v>
      </c>
      <c r="I29" s="53">
        <f t="shared" si="0"/>
        <v>111800</v>
      </c>
    </row>
    <row r="30" spans="1:9" x14ac:dyDescent="0.25">
      <c r="A30" s="66"/>
      <c r="B30" s="24" t="s">
        <v>106</v>
      </c>
      <c r="C30" s="24" t="s">
        <v>107</v>
      </c>
      <c r="D30" s="23">
        <v>0</v>
      </c>
      <c r="E30" s="27">
        <v>0</v>
      </c>
      <c r="F30" s="27">
        <v>0</v>
      </c>
      <c r="G30" s="27">
        <v>60000</v>
      </c>
      <c r="H30" s="50">
        <v>0</v>
      </c>
      <c r="I30" s="53">
        <f t="shared" si="0"/>
        <v>60000</v>
      </c>
    </row>
    <row r="31" spans="1:9" ht="31.5" x14ac:dyDescent="0.25">
      <c r="A31" s="66"/>
      <c r="B31" s="24" t="s">
        <v>108</v>
      </c>
      <c r="C31" s="35" t="s">
        <v>109</v>
      </c>
      <c r="D31" s="23">
        <v>0</v>
      </c>
      <c r="E31" s="28">
        <v>0</v>
      </c>
      <c r="F31" s="28">
        <v>0</v>
      </c>
      <c r="G31" s="28">
        <v>56000</v>
      </c>
      <c r="H31" s="51">
        <v>31500</v>
      </c>
      <c r="I31" s="55">
        <f t="shared" si="0"/>
        <v>87500</v>
      </c>
    </row>
    <row r="32" spans="1:9" x14ac:dyDescent="0.25">
      <c r="A32" s="66"/>
      <c r="B32" s="24" t="s">
        <v>110</v>
      </c>
      <c r="C32" s="24" t="s">
        <v>111</v>
      </c>
      <c r="D32" s="23">
        <v>0</v>
      </c>
      <c r="E32" s="27">
        <v>0</v>
      </c>
      <c r="F32" s="27">
        <v>0</v>
      </c>
      <c r="G32" s="27">
        <v>50000</v>
      </c>
      <c r="H32" s="50">
        <v>0</v>
      </c>
      <c r="I32" s="53">
        <f t="shared" si="0"/>
        <v>50000</v>
      </c>
    </row>
    <row r="33" spans="1:9" x14ac:dyDescent="0.25">
      <c r="A33" s="66"/>
      <c r="B33" s="24" t="s">
        <v>112</v>
      </c>
      <c r="C33" s="24" t="s">
        <v>113</v>
      </c>
      <c r="D33" s="23">
        <v>0</v>
      </c>
      <c r="E33" s="27">
        <v>0</v>
      </c>
      <c r="F33" s="27">
        <v>0</v>
      </c>
      <c r="G33" s="27">
        <v>48900</v>
      </c>
      <c r="H33" s="50">
        <v>0</v>
      </c>
      <c r="I33" s="53">
        <f t="shared" si="0"/>
        <v>48900</v>
      </c>
    </row>
    <row r="34" spans="1:9" ht="31.5" x14ac:dyDescent="0.25">
      <c r="A34" s="66"/>
      <c r="B34" s="24" t="s">
        <v>114</v>
      </c>
      <c r="C34" s="35" t="s">
        <v>115</v>
      </c>
      <c r="D34" s="23">
        <v>0</v>
      </c>
      <c r="E34" s="28">
        <v>0</v>
      </c>
      <c r="F34" s="28">
        <v>0</v>
      </c>
      <c r="G34" s="28">
        <v>47320</v>
      </c>
      <c r="H34" s="51">
        <v>0</v>
      </c>
      <c r="I34" s="55">
        <f t="shared" si="0"/>
        <v>47320</v>
      </c>
    </row>
    <row r="35" spans="1:9" x14ac:dyDescent="0.25">
      <c r="A35" s="66"/>
      <c r="B35" s="24" t="s">
        <v>116</v>
      </c>
      <c r="C35" s="24" t="s">
        <v>117</v>
      </c>
      <c r="D35" s="23">
        <v>0</v>
      </c>
      <c r="E35" s="27">
        <v>0</v>
      </c>
      <c r="F35" s="27">
        <v>0</v>
      </c>
      <c r="G35" s="27">
        <v>35490</v>
      </c>
      <c r="H35" s="50">
        <v>0</v>
      </c>
      <c r="I35" s="53">
        <f t="shared" si="0"/>
        <v>35490</v>
      </c>
    </row>
    <row r="36" spans="1:9" x14ac:dyDescent="0.25">
      <c r="A36" s="66"/>
      <c r="B36" s="24" t="s">
        <v>118</v>
      </c>
      <c r="C36" s="24" t="s">
        <v>119</v>
      </c>
      <c r="D36" s="23">
        <v>0</v>
      </c>
      <c r="E36" s="27">
        <v>0</v>
      </c>
      <c r="F36" s="27">
        <v>0</v>
      </c>
      <c r="G36" s="27">
        <v>30000</v>
      </c>
      <c r="H36" s="50">
        <v>0</v>
      </c>
      <c r="I36" s="53">
        <f t="shared" si="0"/>
        <v>30000</v>
      </c>
    </row>
    <row r="37" spans="1:9" x14ac:dyDescent="0.25">
      <c r="A37" s="66"/>
      <c r="B37" s="24" t="s">
        <v>120</v>
      </c>
      <c r="C37" s="24" t="s">
        <v>121</v>
      </c>
      <c r="D37" s="23">
        <v>0</v>
      </c>
      <c r="E37" s="27">
        <v>0</v>
      </c>
      <c r="F37" s="27">
        <v>0</v>
      </c>
      <c r="G37" s="27">
        <v>27000</v>
      </c>
      <c r="H37" s="50">
        <v>0</v>
      </c>
      <c r="I37" s="53">
        <f t="shared" si="0"/>
        <v>27000</v>
      </c>
    </row>
    <row r="38" spans="1:9" x14ac:dyDescent="0.25">
      <c r="A38" s="66"/>
      <c r="B38" s="24" t="s">
        <v>122</v>
      </c>
      <c r="C38" s="24" t="s">
        <v>123</v>
      </c>
      <c r="D38" s="23">
        <v>0</v>
      </c>
      <c r="E38" s="27">
        <v>0</v>
      </c>
      <c r="F38" s="27">
        <v>0</v>
      </c>
      <c r="G38" s="27">
        <v>24500</v>
      </c>
      <c r="H38" s="50">
        <v>0</v>
      </c>
      <c r="I38" s="53">
        <f t="shared" si="0"/>
        <v>24500</v>
      </c>
    </row>
    <row r="39" spans="1:9" x14ac:dyDescent="0.25">
      <c r="A39" s="66"/>
      <c r="B39" s="38">
        <v>67028471</v>
      </c>
      <c r="C39" s="35" t="s">
        <v>124</v>
      </c>
      <c r="D39" s="23">
        <v>0</v>
      </c>
      <c r="E39" s="27">
        <v>0</v>
      </c>
      <c r="F39" s="27">
        <v>0</v>
      </c>
      <c r="G39" s="27">
        <v>0</v>
      </c>
      <c r="H39" s="50">
        <v>70000</v>
      </c>
      <c r="I39" s="53">
        <f t="shared" si="0"/>
        <v>70000</v>
      </c>
    </row>
    <row r="40" spans="1:9" x14ac:dyDescent="0.25">
      <c r="A40" s="66"/>
      <c r="B40" s="38">
        <v>22769536</v>
      </c>
      <c r="C40" s="35" t="s">
        <v>125</v>
      </c>
      <c r="D40" s="23">
        <v>0</v>
      </c>
      <c r="E40" s="27">
        <v>0</v>
      </c>
      <c r="F40" s="27">
        <v>0</v>
      </c>
      <c r="G40" s="27">
        <v>0</v>
      </c>
      <c r="H40" s="50">
        <v>510800</v>
      </c>
      <c r="I40" s="53">
        <f t="shared" si="0"/>
        <v>510800</v>
      </c>
    </row>
    <row r="41" spans="1:9" x14ac:dyDescent="0.25">
      <c r="A41" s="66"/>
      <c r="B41" s="38">
        <v>22753796</v>
      </c>
      <c r="C41" s="35" t="s">
        <v>126</v>
      </c>
      <c r="D41" s="23">
        <v>0</v>
      </c>
      <c r="E41" s="27">
        <v>0</v>
      </c>
      <c r="F41" s="27">
        <v>0</v>
      </c>
      <c r="G41" s="27">
        <v>0</v>
      </c>
      <c r="H41" s="50">
        <v>83704.08</v>
      </c>
      <c r="I41" s="53">
        <f t="shared" si="0"/>
        <v>83704.08</v>
      </c>
    </row>
    <row r="42" spans="1:9" x14ac:dyDescent="0.25">
      <c r="A42" s="66"/>
      <c r="B42" s="38">
        <v>27040674</v>
      </c>
      <c r="C42" s="35" t="s">
        <v>127</v>
      </c>
      <c r="D42" s="23">
        <v>0</v>
      </c>
      <c r="E42" s="27">
        <v>0</v>
      </c>
      <c r="F42" s="27">
        <v>0</v>
      </c>
      <c r="G42" s="27">
        <v>0</v>
      </c>
      <c r="H42" s="50">
        <v>65118</v>
      </c>
      <c r="I42" s="53">
        <f t="shared" si="0"/>
        <v>65118</v>
      </c>
    </row>
    <row r="43" spans="1:9" ht="31.5" x14ac:dyDescent="0.25">
      <c r="A43" s="66"/>
      <c r="B43" s="38">
        <v>70567255</v>
      </c>
      <c r="C43" s="35" t="s">
        <v>128</v>
      </c>
      <c r="D43" s="23">
        <v>0</v>
      </c>
      <c r="E43" s="28">
        <v>0</v>
      </c>
      <c r="F43" s="28">
        <v>0</v>
      </c>
      <c r="G43" s="28">
        <v>0</v>
      </c>
      <c r="H43" s="51">
        <v>34370</v>
      </c>
      <c r="I43" s="55">
        <f t="shared" si="0"/>
        <v>34370</v>
      </c>
    </row>
    <row r="44" spans="1:9" ht="16.5" thickBot="1" x14ac:dyDescent="0.3">
      <c r="A44" s="44" t="s">
        <v>131</v>
      </c>
      <c r="B44" s="45"/>
      <c r="C44" s="46"/>
      <c r="D44" s="47">
        <f t="shared" ref="D44:I44" si="1">SUM(D6:D43)</f>
        <v>0</v>
      </c>
      <c r="E44" s="47">
        <f t="shared" si="1"/>
        <v>0</v>
      </c>
      <c r="F44" s="47">
        <f t="shared" si="1"/>
        <v>1928656</v>
      </c>
      <c r="G44" s="47">
        <f t="shared" si="1"/>
        <v>4592813</v>
      </c>
      <c r="H44" s="52">
        <f t="shared" si="1"/>
        <v>2479590.75</v>
      </c>
      <c r="I44" s="54">
        <f t="shared" si="1"/>
        <v>9001059.75</v>
      </c>
    </row>
    <row r="45" spans="1:9" x14ac:dyDescent="0.25">
      <c r="B45" s="13"/>
      <c r="C45" s="13"/>
      <c r="D45" s="14"/>
      <c r="E45" s="12"/>
      <c r="F45" s="12"/>
      <c r="G45" s="12"/>
    </row>
    <row r="46" spans="1:9" x14ac:dyDescent="0.25">
      <c r="A46" s="11" t="s">
        <v>3</v>
      </c>
      <c r="B46" s="11"/>
      <c r="C46" s="9"/>
      <c r="D46" s="9"/>
    </row>
    <row r="47" spans="1:9" ht="26.25" customHeight="1" x14ac:dyDescent="0.25">
      <c r="A47" s="69" t="s">
        <v>4</v>
      </c>
      <c r="B47" s="69"/>
      <c r="C47" s="69"/>
      <c r="D47" s="69"/>
    </row>
    <row r="48" spans="1:9" x14ac:dyDescent="0.25">
      <c r="B48" s="9"/>
      <c r="C48" s="9"/>
      <c r="D48" s="8"/>
    </row>
    <row r="49" spans="1:4" ht="15.75" customHeight="1" x14ac:dyDescent="0.25">
      <c r="A49" s="70" t="s">
        <v>2</v>
      </c>
      <c r="B49" s="70"/>
      <c r="C49" s="70"/>
      <c r="D49" s="10"/>
    </row>
    <row r="50" spans="1:4" x14ac:dyDescent="0.25">
      <c r="A50" s="71" t="s">
        <v>5</v>
      </c>
      <c r="B50" s="71"/>
      <c r="C50" s="71"/>
      <c r="D50" s="10"/>
    </row>
    <row r="51" spans="1:4" x14ac:dyDescent="0.25">
      <c r="A51" s="71" t="s">
        <v>6</v>
      </c>
      <c r="B51" s="71"/>
      <c r="C51" s="71"/>
      <c r="D51" s="10"/>
    </row>
    <row r="52" spans="1:4" x14ac:dyDescent="0.25">
      <c r="A52" s="71" t="s">
        <v>7</v>
      </c>
      <c r="B52" s="71"/>
      <c r="C52" s="71"/>
      <c r="D52" s="10"/>
    </row>
    <row r="53" spans="1:4" x14ac:dyDescent="0.25">
      <c r="A53" s="71" t="s">
        <v>8</v>
      </c>
      <c r="B53" s="71"/>
      <c r="C53" s="71"/>
      <c r="D53" s="10"/>
    </row>
    <row r="55" spans="1:4" ht="15.75" customHeight="1" x14ac:dyDescent="0.25">
      <c r="A55" s="69" t="s">
        <v>16</v>
      </c>
      <c r="B55" s="69"/>
      <c r="C55" s="69"/>
      <c r="D55" s="69"/>
    </row>
  </sheetData>
  <mergeCells count="7">
    <mergeCell ref="A55:D55"/>
    <mergeCell ref="A47:D47"/>
    <mergeCell ref="A49:C49"/>
    <mergeCell ref="A50:C50"/>
    <mergeCell ref="A51:C51"/>
    <mergeCell ref="A52:C52"/>
    <mergeCell ref="A53:C53"/>
  </mergeCells>
  <pageMargins left="0.70866141732283472" right="0.70866141732283472" top="0.78740157480314965" bottom="0.78740157480314965" header="0.31496062992125984" footer="0.31496062992125984"/>
  <pageSetup paperSize="9" scale="79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14" sqref="D14"/>
    </sheetView>
  </sheetViews>
  <sheetFormatPr defaultRowHeight="15.75" x14ac:dyDescent="0.25"/>
  <cols>
    <col min="1" max="1" width="20.87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x14ac:dyDescent="0.25">
      <c r="A6" s="56" t="s">
        <v>23</v>
      </c>
      <c r="B6" s="22">
        <v>45247455</v>
      </c>
      <c r="C6" s="22" t="s">
        <v>51</v>
      </c>
      <c r="D6" s="23">
        <v>0</v>
      </c>
      <c r="E6" s="27">
        <v>0</v>
      </c>
      <c r="F6" s="27">
        <v>0</v>
      </c>
      <c r="G6" s="27">
        <v>4500000</v>
      </c>
      <c r="H6" s="50">
        <v>4775000</v>
      </c>
      <c r="I6" s="62">
        <f>SUM(D6:H6)</f>
        <v>9275000</v>
      </c>
    </row>
    <row r="7" spans="1:9" x14ac:dyDescent="0.25">
      <c r="A7" s="57" t="s">
        <v>133</v>
      </c>
      <c r="B7" s="36">
        <v>49370511</v>
      </c>
      <c r="C7" s="37" t="s">
        <v>134</v>
      </c>
      <c r="D7" s="23">
        <v>0</v>
      </c>
      <c r="E7" s="27">
        <v>0</v>
      </c>
      <c r="F7" s="27">
        <v>0</v>
      </c>
      <c r="G7" s="27">
        <v>50000</v>
      </c>
      <c r="H7" s="50">
        <v>0</v>
      </c>
      <c r="I7" s="62">
        <f>SUM(D7:H7)</f>
        <v>50000</v>
      </c>
    </row>
    <row r="8" spans="1:9" ht="16.5" thickBot="1" x14ac:dyDescent="0.3">
      <c r="A8" s="44" t="s">
        <v>132</v>
      </c>
      <c r="B8" s="45"/>
      <c r="C8" s="46"/>
      <c r="D8" s="47">
        <f t="shared" ref="D8:I8" si="0">SUM(D6:D7)</f>
        <v>0</v>
      </c>
      <c r="E8" s="47">
        <f t="shared" si="0"/>
        <v>0</v>
      </c>
      <c r="F8" s="47">
        <f t="shared" si="0"/>
        <v>0</v>
      </c>
      <c r="G8" s="47">
        <f t="shared" si="0"/>
        <v>4550000</v>
      </c>
      <c r="H8" s="52">
        <f t="shared" si="0"/>
        <v>4775000</v>
      </c>
      <c r="I8" s="54">
        <f t="shared" si="0"/>
        <v>9325000</v>
      </c>
    </row>
    <row r="9" spans="1:9" x14ac:dyDescent="0.25">
      <c r="B9" s="13"/>
      <c r="C9" s="13"/>
      <c r="D9" s="14"/>
      <c r="E9" s="12"/>
      <c r="F9" s="12"/>
      <c r="G9" s="12"/>
    </row>
    <row r="10" spans="1:9" x14ac:dyDescent="0.25">
      <c r="A10" s="11" t="s">
        <v>3</v>
      </c>
      <c r="B10" s="11"/>
      <c r="C10" s="9"/>
      <c r="D10" s="9"/>
    </row>
    <row r="11" spans="1:9" ht="26.25" customHeight="1" x14ac:dyDescent="0.25">
      <c r="A11" s="69" t="s">
        <v>4</v>
      </c>
      <c r="B11" s="69"/>
      <c r="C11" s="69"/>
      <c r="D11" s="69"/>
    </row>
    <row r="12" spans="1:9" x14ac:dyDescent="0.25">
      <c r="B12" s="9"/>
      <c r="C12" s="9"/>
      <c r="D12" s="8"/>
    </row>
    <row r="13" spans="1:9" ht="15.75" customHeight="1" x14ac:dyDescent="0.25">
      <c r="A13" s="70" t="s">
        <v>2</v>
      </c>
      <c r="B13" s="70"/>
      <c r="C13" s="70"/>
      <c r="D13" s="10"/>
    </row>
    <row r="14" spans="1:9" x14ac:dyDescent="0.25">
      <c r="A14" s="71" t="s">
        <v>5</v>
      </c>
      <c r="B14" s="71"/>
      <c r="C14" s="71"/>
      <c r="D14" s="10"/>
    </row>
    <row r="15" spans="1:9" x14ac:dyDescent="0.25">
      <c r="A15" s="71" t="s">
        <v>6</v>
      </c>
      <c r="B15" s="71"/>
      <c r="C15" s="71"/>
      <c r="D15" s="10"/>
    </row>
    <row r="16" spans="1:9" x14ac:dyDescent="0.25">
      <c r="A16" s="71" t="s">
        <v>7</v>
      </c>
      <c r="B16" s="71"/>
      <c r="C16" s="71"/>
      <c r="D16" s="10"/>
    </row>
    <row r="17" spans="1:4" x14ac:dyDescent="0.25">
      <c r="A17" s="71" t="s">
        <v>8</v>
      </c>
      <c r="B17" s="71"/>
      <c r="C17" s="71"/>
      <c r="D17" s="10"/>
    </row>
    <row r="18" spans="1:4" x14ac:dyDescent="0.25">
      <c r="A18" s="20" t="s">
        <v>18</v>
      </c>
    </row>
    <row r="19" spans="1:4" ht="15.75" customHeight="1" x14ac:dyDescent="0.25">
      <c r="A19" s="69" t="s">
        <v>16</v>
      </c>
      <c r="B19" s="69"/>
      <c r="C19" s="69"/>
      <c r="D19" s="69"/>
    </row>
  </sheetData>
  <mergeCells count="7">
    <mergeCell ref="A17:C17"/>
    <mergeCell ref="A19:D19"/>
    <mergeCell ref="A11:D11"/>
    <mergeCell ref="A13:C13"/>
    <mergeCell ref="A14:C14"/>
    <mergeCell ref="A15:C15"/>
    <mergeCell ref="A16:C16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C18" sqref="C18"/>
    </sheetView>
  </sheetViews>
  <sheetFormatPr defaultRowHeight="15.75" x14ac:dyDescent="0.25"/>
  <cols>
    <col min="1" max="1" width="34.375" customWidth="1"/>
    <col min="2" max="2" width="10.5" customWidth="1"/>
    <col min="3" max="3" width="32.375" customWidth="1"/>
    <col min="4" max="4" width="16.5" customWidth="1"/>
    <col min="5" max="5" width="12.125" customWidth="1"/>
    <col min="6" max="8" width="13.125" customWidth="1"/>
    <col min="9" max="9" width="12.25" customWidth="1"/>
  </cols>
  <sheetData>
    <row r="1" spans="1:9" x14ac:dyDescent="0.25">
      <c r="A1" t="s">
        <v>70</v>
      </c>
    </row>
    <row r="3" spans="1:9" ht="56.25" x14ac:dyDescent="0.3">
      <c r="B3" s="4" t="s">
        <v>9</v>
      </c>
      <c r="C3" s="3"/>
      <c r="D3" s="3"/>
      <c r="E3" s="3"/>
      <c r="F3" s="3"/>
      <c r="G3" s="3"/>
    </row>
    <row r="4" spans="1:9" ht="19.5" thickBot="1" x14ac:dyDescent="0.3">
      <c r="B4" s="7"/>
      <c r="C4" s="7"/>
      <c r="D4" s="7"/>
      <c r="E4" s="6"/>
      <c r="F4" s="6"/>
      <c r="G4" s="6"/>
    </row>
    <row r="5" spans="1:9" ht="54" x14ac:dyDescent="0.25">
      <c r="A5" s="31" t="s">
        <v>10</v>
      </c>
      <c r="B5" s="32" t="s">
        <v>0</v>
      </c>
      <c r="C5" s="33" t="s">
        <v>1</v>
      </c>
      <c r="D5" s="32" t="s">
        <v>11</v>
      </c>
      <c r="E5" s="32" t="s">
        <v>12</v>
      </c>
      <c r="F5" s="32" t="s">
        <v>13</v>
      </c>
      <c r="G5" s="32" t="s">
        <v>14</v>
      </c>
      <c r="H5" s="41" t="s">
        <v>15</v>
      </c>
      <c r="I5" s="34" t="s">
        <v>17</v>
      </c>
    </row>
    <row r="6" spans="1:9" ht="31.5" x14ac:dyDescent="0.25">
      <c r="A6" s="64" t="s">
        <v>24</v>
      </c>
      <c r="B6" s="22">
        <v>24293628</v>
      </c>
      <c r="C6" s="22" t="s">
        <v>137</v>
      </c>
      <c r="D6" s="40">
        <v>0</v>
      </c>
      <c r="E6" s="39">
        <v>0</v>
      </c>
      <c r="F6" s="39">
        <v>0</v>
      </c>
      <c r="G6" s="39">
        <v>29700</v>
      </c>
      <c r="H6" s="67">
        <v>0</v>
      </c>
      <c r="I6" s="68">
        <f>SUM(D6:H6)</f>
        <v>29700</v>
      </c>
    </row>
    <row r="7" spans="1:9" ht="30" x14ac:dyDescent="0.25">
      <c r="A7" s="42" t="s">
        <v>135</v>
      </c>
      <c r="B7" s="36">
        <v>22718044</v>
      </c>
      <c r="C7" s="37" t="s">
        <v>52</v>
      </c>
      <c r="D7" s="39">
        <v>0</v>
      </c>
      <c r="E7" s="39">
        <v>0</v>
      </c>
      <c r="F7" s="39">
        <v>0</v>
      </c>
      <c r="G7" s="39">
        <v>0</v>
      </c>
      <c r="H7" s="67">
        <v>35450</v>
      </c>
      <c r="I7" s="68">
        <f>SUM(D7:H7)</f>
        <v>35450</v>
      </c>
    </row>
    <row r="8" spans="1:9" ht="16.5" thickBot="1" x14ac:dyDescent="0.3">
      <c r="A8" s="44" t="s">
        <v>136</v>
      </c>
      <c r="B8" s="45"/>
      <c r="C8" s="46"/>
      <c r="D8" s="47">
        <f t="shared" ref="D8:I8" si="0">SUM(D6:D7)</f>
        <v>0</v>
      </c>
      <c r="E8" s="47">
        <f t="shared" si="0"/>
        <v>0</v>
      </c>
      <c r="F8" s="47">
        <f t="shared" si="0"/>
        <v>0</v>
      </c>
      <c r="G8" s="47">
        <f t="shared" si="0"/>
        <v>29700</v>
      </c>
      <c r="H8" s="52">
        <f t="shared" si="0"/>
        <v>35450</v>
      </c>
      <c r="I8" s="54">
        <f t="shared" si="0"/>
        <v>65150</v>
      </c>
    </row>
    <row r="9" spans="1:9" x14ac:dyDescent="0.25">
      <c r="B9" s="13"/>
      <c r="C9" s="13"/>
      <c r="D9" s="14"/>
      <c r="E9" s="12"/>
      <c r="F9" s="12"/>
      <c r="G9" s="12"/>
    </row>
    <row r="10" spans="1:9" x14ac:dyDescent="0.25">
      <c r="A10" s="11" t="s">
        <v>3</v>
      </c>
      <c r="B10" s="11"/>
      <c r="C10" s="9"/>
      <c r="D10" s="9"/>
    </row>
    <row r="11" spans="1:9" ht="27" customHeight="1" x14ac:dyDescent="0.25">
      <c r="A11" s="69" t="s">
        <v>4</v>
      </c>
      <c r="B11" s="69"/>
      <c r="C11" s="69"/>
      <c r="D11" s="69"/>
    </row>
    <row r="12" spans="1:9" x14ac:dyDescent="0.25">
      <c r="B12" s="9"/>
      <c r="C12" s="9"/>
      <c r="D12" s="8"/>
    </row>
    <row r="13" spans="1:9" ht="15.75" customHeight="1" x14ac:dyDescent="0.25">
      <c r="A13" s="70" t="s">
        <v>2</v>
      </c>
      <c r="B13" s="70"/>
      <c r="C13" s="70"/>
      <c r="D13" s="10"/>
    </row>
    <row r="14" spans="1:9" x14ac:dyDescent="0.25">
      <c r="A14" s="71" t="s">
        <v>5</v>
      </c>
      <c r="B14" s="71"/>
      <c r="C14" s="71"/>
      <c r="D14" s="10"/>
    </row>
    <row r="15" spans="1:9" x14ac:dyDescent="0.25">
      <c r="A15" s="71" t="s">
        <v>6</v>
      </c>
      <c r="B15" s="71"/>
      <c r="C15" s="71"/>
      <c r="D15" s="10"/>
    </row>
    <row r="16" spans="1:9" x14ac:dyDescent="0.25">
      <c r="A16" s="71" t="s">
        <v>7</v>
      </c>
      <c r="B16" s="71"/>
      <c r="C16" s="71"/>
      <c r="D16" s="10"/>
    </row>
    <row r="17" spans="1:4" x14ac:dyDescent="0.25">
      <c r="A17" s="71" t="s">
        <v>8</v>
      </c>
      <c r="B17" s="71"/>
      <c r="C17" s="71"/>
      <c r="D17" s="10"/>
    </row>
    <row r="18" spans="1:4" x14ac:dyDescent="0.25">
      <c r="A18" s="20" t="s">
        <v>18</v>
      </c>
    </row>
    <row r="19" spans="1:4" ht="15.75" customHeight="1" x14ac:dyDescent="0.25">
      <c r="A19" s="69" t="s">
        <v>16</v>
      </c>
      <c r="B19" s="69"/>
      <c r="C19" s="69"/>
      <c r="D19" s="69"/>
    </row>
  </sheetData>
  <mergeCells count="7">
    <mergeCell ref="A17:C17"/>
    <mergeCell ref="A19:D19"/>
    <mergeCell ref="A11:D11"/>
    <mergeCell ref="A13:C13"/>
    <mergeCell ref="A14:C14"/>
    <mergeCell ref="A15:C15"/>
    <mergeCell ref="A16:C16"/>
  </mergeCells>
  <pageMargins left="0.70866141732283472" right="0.70866141732283472" top="0.78740157480314965" bottom="0.78740157480314965" header="0.31496062992125984" footer="0.31496062992125984"/>
  <pageSetup paperSize="9" scale="77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DP souhrn</vt:lpstr>
      <vt:lpstr>DP 055</vt:lpstr>
      <vt:lpstr>DP 068</vt:lpstr>
      <vt:lpstr>DP 070</vt:lpstr>
      <vt:lpstr>DP 073</vt:lpstr>
      <vt:lpstr>DP 076</vt:lpstr>
      <vt:lpstr>DP 078</vt:lpstr>
      <vt:lpstr>DP 081</vt:lpstr>
      <vt:lpstr>DP 082</vt:lpstr>
      <vt:lpstr>EDS_PRG 107190</vt:lpstr>
      <vt:lpstr>'DP souhrn'!Oblast_tisku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Kouřil Pavel Ing.</dc:creator>
  <cp:lastModifiedBy>Smítalová Pavlína Ing.</cp:lastModifiedBy>
  <cp:lastPrinted>2018-07-18T07:33:47Z</cp:lastPrinted>
  <dcterms:created xsi:type="dcterms:W3CDTF">2018-03-07T14:51:26Z</dcterms:created>
  <dcterms:modified xsi:type="dcterms:W3CDTF">2018-07-18T07:34:42Z</dcterms:modified>
</cp:coreProperties>
</file>