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codeName="Tento_sešit"/>
  <mc:AlternateContent xmlns:mc="http://schemas.openxmlformats.org/markup-compatibility/2006">
    <mc:Choice Requires="x15">
      <x15ac:absPath xmlns:x15ac="http://schemas.microsoft.com/office/spreadsheetml/2010/11/ac" url="P:\PNSR_2018\"/>
    </mc:Choice>
  </mc:AlternateContent>
  <bookViews>
    <workbookView xWindow="7425" yWindow="45" windowWidth="7395" windowHeight="9060"/>
  </bookViews>
  <sheets>
    <sheet name="2_čtení" sheetId="2" r:id="rId1"/>
  </sheets>
  <definedNames>
    <definedName name="_xlnm._FilterDatabase" localSheetId="0" hidden="1">'2_čtení'!$A$20:$Q$293</definedName>
    <definedName name="_xlnm.Print_Titles" localSheetId="0">'2_čtení'!$17:$18</definedName>
  </definedNames>
  <calcPr calcId="152511"/>
</workbook>
</file>

<file path=xl/calcChain.xml><?xml version="1.0" encoding="utf-8"?>
<calcChain xmlns="http://schemas.openxmlformats.org/spreadsheetml/2006/main">
  <c r="O293" i="2" l="1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O22" i="2" l="1"/>
  <c r="K22" i="2"/>
  <c r="M294" i="2" l="1"/>
  <c r="L294" i="2"/>
  <c r="J294" i="2"/>
  <c r="I294" i="2"/>
  <c r="N12" i="2"/>
  <c r="M12" i="2"/>
  <c r="L12" i="2"/>
  <c r="J12" i="2"/>
  <c r="I12" i="2"/>
  <c r="O11" i="2"/>
  <c r="K11" i="2"/>
  <c r="O10" i="2"/>
  <c r="K10" i="2"/>
  <c r="O9" i="2"/>
  <c r="K9" i="2"/>
  <c r="O8" i="2"/>
  <c r="K8" i="2"/>
  <c r="O7" i="2"/>
  <c r="K7" i="2"/>
  <c r="K12" i="2" l="1"/>
  <c r="O13" i="2"/>
  <c r="K294" i="2"/>
  <c r="I300" i="2"/>
  <c r="I301" i="2"/>
  <c r="I302" i="2" s="1"/>
  <c r="J301" i="2"/>
  <c r="O12" i="2"/>
  <c r="K13" i="2"/>
  <c r="O294" i="2"/>
  <c r="O295" i="2"/>
  <c r="K295" i="2"/>
  <c r="J300" i="2"/>
  <c r="L300" i="2" l="1"/>
  <c r="L301" i="2"/>
  <c r="K301" i="2"/>
  <c r="J302" i="2"/>
  <c r="K302" i="2" s="1"/>
  <c r="H14" i="2" s="1"/>
  <c r="O296" i="2"/>
  <c r="K300" i="2"/>
  <c r="L302" i="2" l="1"/>
  <c r="K303" i="2"/>
</calcChain>
</file>

<file path=xl/sharedStrings.xml><?xml version="1.0" encoding="utf-8"?>
<sst xmlns="http://schemas.openxmlformats.org/spreadsheetml/2006/main" count="718" uniqueCount="427">
  <si>
    <t>progr</t>
  </si>
  <si>
    <t>místo</t>
  </si>
  <si>
    <t>pozn</t>
  </si>
  <si>
    <t>názprogr</t>
  </si>
  <si>
    <t>čís. kap.</t>
  </si>
  <si>
    <t>celkem (+)</t>
  </si>
  <si>
    <t>kapitoly (-)</t>
  </si>
  <si>
    <t>celkem (-)</t>
  </si>
  <si>
    <t>x</t>
  </si>
  <si>
    <t>Kontrolní součty</t>
  </si>
  <si>
    <t>Kontrolní součty (rozdíl zvýšeníxsnížení)</t>
  </si>
  <si>
    <t>celkem</t>
  </si>
  <si>
    <t>CELKEM PŘÍJMY</t>
  </si>
  <si>
    <t>CELKEM VÝDAJE</t>
  </si>
  <si>
    <t>SALDO ZMĚN</t>
  </si>
  <si>
    <t>VPS = kapitola Všeobecná pokladní správa</t>
  </si>
  <si>
    <t>VRR = vládní rozpočtová rezerva</t>
  </si>
  <si>
    <t>Poř. č.</t>
  </si>
  <si>
    <t xml:space="preserve">Titul a  ukazatel státního rozpočtu </t>
  </si>
  <si>
    <t>kapitoly</t>
  </si>
  <si>
    <t>VPS</t>
  </si>
  <si>
    <t>Celkem</t>
  </si>
  <si>
    <t>CELKEM</t>
  </si>
  <si>
    <t>č. kap.</t>
  </si>
  <si>
    <t>a</t>
  </si>
  <si>
    <t>b</t>
  </si>
  <si>
    <t>c</t>
  </si>
  <si>
    <t>i</t>
  </si>
  <si>
    <t>vps (+)</t>
  </si>
  <si>
    <t>vps (-)</t>
  </si>
  <si>
    <t>kapitoly (+)</t>
  </si>
  <si>
    <t>kapitola</t>
  </si>
  <si>
    <t>program</t>
  </si>
  <si>
    <t>d</t>
  </si>
  <si>
    <t>I. PŘÍJMY (v  Kč)</t>
  </si>
  <si>
    <t>II.  VÝDAJE   (v  Kč)</t>
  </si>
  <si>
    <t xml:space="preserve">Poznámka </t>
  </si>
  <si>
    <t>Návrh</t>
  </si>
  <si>
    <t>poslance</t>
  </si>
  <si>
    <t>variatní návrhy</t>
  </si>
  <si>
    <t>Zvýšení SR 2018</t>
  </si>
  <si>
    <t>Snížení SR 2018</t>
  </si>
  <si>
    <t>Celková rekapitulace změn SR 2018</t>
  </si>
  <si>
    <t>VARIANTA 1</t>
  </si>
  <si>
    <t>Výdaje kapitoly 304 Úřad vlády České republiky navýšit v průřezovém ukazateli Program protidrogové politiky, a to v §354132 – Prevence před drogami, alkoholem, nikotinem a jinými návykovými látkami o částku 70 000 tis. Kč</t>
  </si>
  <si>
    <t>výdaje kapitoly 396 – Státní dluh, položka Obsluha státního dluhu, vnitřní státní dluh, snížit o částku 70 000 tis. Kč</t>
  </si>
  <si>
    <t>Úřad vlády ČR</t>
  </si>
  <si>
    <t>Státní dluh</t>
  </si>
  <si>
    <t>VARIANTA 2</t>
  </si>
  <si>
    <t>výdaje kapitoly 398 – Všeobecná pokladní správa, položka Vládní rozpočtová rezerva, snížit o částku 70 000 tis. Kč</t>
  </si>
  <si>
    <t>výdaje kapitoly 304 Úřad vlády České republiky snížit, a to v § 614500 – Výdaje na dotační program „Podpora veřejně účelných aktivit nestátních neziskových organizací zabývajících se rovnými příležitostmi žen a mužů“ o částku 7.000.000 Kč</t>
  </si>
  <si>
    <t>výdaje kapitoly 333 –Ministerstvo školství, mládeže a tělovýchovy, položka Podpora činnosti v oblasti sportu, všeobecná sportovní činnost zvýšit o částku 7.000.000 Kč.</t>
  </si>
  <si>
    <t>Ministerstvo školství, mládeže a tělovýchovy</t>
  </si>
  <si>
    <t>Helena Langšádlová</t>
  </si>
  <si>
    <t>výdaje kapitoly 396 Státní dluh snížit o částku 131 000 000 Kč  v ukazateiích „Obsluha státního dluhu“ o 131 000 000 Kč</t>
  </si>
  <si>
    <t xml:space="preserve">výdaje  kapitoly 333 Ministerstvo školství, mládeže a tělovýchovy navýšit  o částku 131 000 000 Kč v  v ukazateli „Výdaje regionálního školství a přímo řízených organizací“ ; prostředky jsou určeny:
-částka  101 mil. Kč pro navýšení normativů pro soukromé školy,
-částka 30 mil. Kč pro navýšení normativů pro školy a školská zařízení zřizovaná registrovanými církvemi nebo náboženskými společnostmi,
pro zohlednění  vládou schváleného navýšení tarifních platů pedagogických pracovní a nepedagogických zaměstnanců i v těchto školských zařízeních
</t>
  </si>
  <si>
    <t>Ministerstvo životního prostředí</t>
  </si>
  <si>
    <t xml:space="preserve">v kap. 315 - Ministerstvo životního prostředí , výdajový blok 3.1 „Ochrana přírody a krajiny“, výdajový okruh 3.1.1 „Zlepšování stavu přírody a krajiny“ navýšit v Programu 115 160 – „Podpora obnovy přirozených funkcí krajiny“ o 10 mil. Kč </t>
  </si>
  <si>
    <t>v kap. 315 - Ministerstvo životního prostředí na rok 2018,  výdajový blok 3.4 „Ostatní činnosti v životním prostředí“, výdajový okruh 3.4.2 „Činnosti v ochraně životního prostředí“ v položce 3.4.2.11 „Transfery mezinárodním organizacím“ snížit o 10 mil. Kč.</t>
  </si>
  <si>
    <t>Dominik Feri</t>
  </si>
  <si>
    <t>Ústav pro studium totalitních režimů</t>
  </si>
  <si>
    <t>v kap.  355  Ústav pro studium totalitních režimů v ukazateli „Výdaje na zabezpečení plnění úkolů vlastního Ústavu pro studium totalitních režimů“ – bod Ac „Badatelské, dokumentační a vzdělávací činnost ÚSTR“ zvýšit výdaje  o částku 1 500 000 Kč.</t>
  </si>
  <si>
    <t>Ministerstvo pro místní rozvoj</t>
  </si>
  <si>
    <t xml:space="preserve">zvýšit výdaje kapitoly 317 Ministerstvo pro místní rozvoj o 250 000 000 Kč; </t>
  </si>
  <si>
    <t>Věra Kovářová</t>
  </si>
  <si>
    <t xml:space="preserve">snížit výdaje kapitoly 396 - Státní dluh ve specifickém ukazateli Obsluha státní dluhu </t>
  </si>
  <si>
    <t>snižit výdaje kapitoly 398-VPS ve specifickém ukazateli  „Ostatní výdaje “ v pol. Výdaje na závazky vyplývající z mezinárodních smluv pro příjem pomoci z rozpočtu EU a FM</t>
  </si>
  <si>
    <t xml:space="preserve">snižit výdaje kapitoly 398-VPS ve specifickém ukazateli  „Ostatní výdaje “ v pol.  Mezinárodní spory (dohody o podpoře a ochraně investic apod.) a výdaje spojené se zrušením ČKA  </t>
  </si>
  <si>
    <t>Ministerstvo práce a sociálních věcí</t>
  </si>
  <si>
    <t>v kap.  313 Min. prácea soc. věcí snížit výdaje ve specifickém ukazateli Aktivní politika zaměstnanosti o  částku 50 000 000 Kč.</t>
  </si>
  <si>
    <t>Jiří Mihola</t>
  </si>
  <si>
    <t xml:space="preserve">kap. 396 – Státní dluh – snížit výdaje v ukazateli „Obsluha státního dluhu“ o 100 mil. Kč </t>
  </si>
  <si>
    <t>kap.  361 – Akademie věd ČR navýšit na závazném ukazateli „Výdaje na výzkum, vývoj a inovace celkem vč. programů spolufinancovaných z prostředků zahraničních programů“ o 100 mil. Kč.  Navýšení o 100 mil. Kč bude využito na posílení neinvestičních prostředků pracovištím AV ČR na rozvoj výzkumných organizací ve výši 85 mil. Kč a na realizaci Strategie AV21 ve výši 15 mil. Kč.</t>
  </si>
  <si>
    <t>Ministerstvo kultury</t>
  </si>
  <si>
    <t xml:space="preserve">kap. 396 – Státní dluh – snížit výdaje v ukazateli „Obsluha státního dluhu“ o 50 mil. Kč </t>
  </si>
  <si>
    <t xml:space="preserve">kap. 396 – Státní dluh – snížit výdaje v ukazateli „Obsluha státního dluhu“ o 3 850 000 000  Kč </t>
  </si>
  <si>
    <t xml:space="preserve">kap. 334 - Ministerstvo kultury  navýšit výdaje - Část B. V. Kulturní služby, podpora živého umění,
Výdajový blok Kulturní služby, podpora živého umění:  o částku  140 mil. Kč (pro Program státní podpory profesionálních divadel a stálých profesionálních symfonických orchestrů a pěveckých sborů)  
</t>
  </si>
  <si>
    <t xml:space="preserve">kap. 396 – Státní dluh – snížit výdaje v ukazateli „Obsluha státního dluhu“ o 140 mil.   Kč </t>
  </si>
  <si>
    <t>Martin Baxa</t>
  </si>
  <si>
    <t xml:space="preserve">kap. 334 - Ministerstvo kultury zvýšti výdaje o 500 mil. Kč - Část B. VIII. Podpora rozvoje a obnovy materiálně technické základny regionálních kulturních zařízení 
Výdajový blok Podpora rozvoje a obnovy materiálně technické základny regionálních kulturních zařízení (zvýšení určeno pro podprogram 134D221 – Podpora reprodukce majetku regionálních kulturních zařízení, církví a náboženských společností)
</t>
  </si>
  <si>
    <t xml:space="preserve">kap. 396 – Státní dluh – snížit výdaje v ukazateli „Obsluha státního dluhu“ o 500 mil.   Kč </t>
  </si>
  <si>
    <t>Ministerstvo obrany</t>
  </si>
  <si>
    <t>kap.  307 Ministerstvo obrany snížit  výdajový blok „Zajištění obrany ČR silami AČR (PVS 501 000 000 0)“ ve výdajovém okruhu „Zajistit zapojení do operací a pohotovostních sil (PVS 501 004 000 0)“  o částku 300 milionů Kč</t>
  </si>
  <si>
    <t>kap. 307 Ministerstvo obrany zvýšit  výdajový blok „Zajištění obrany ČR silami AČR (PVS 501 000 000 0)“ ve výdajovém okruhu „Zajistit podporu velení AČR (PVS 501 001 000 0)“  o 300 milionů Kč</t>
  </si>
  <si>
    <t>Ministerstvo zahraničních věcí</t>
  </si>
  <si>
    <t>kap.  306 Ministerstvo zahraničních věcí  snížit výdaje ukazatele „Zahraniční rozvojová spolupráce“ snižují o 200 000 000 Kč</t>
  </si>
  <si>
    <t>kap.  398 Všeobecná pokladní správa zvýšit výdaje ukazatele „Rezerva na mimořádné výdaje podle zákona č. 239/2000 Sb., o integrovaném záchranném systému“  o 100 000 000 Kč</t>
  </si>
  <si>
    <t>kap. 313 Ministerstvo práce a sociálních věcí  zvýšit  výdaje ukazatele „Dávky osobám se zdravotním postižením“  o 100 000 000 Kč</t>
  </si>
  <si>
    <t>Alena Gajdůšková a další poslanci</t>
  </si>
  <si>
    <t xml:space="preserve">kap.  313-Min. práce a soc. věcí - snížit  specifický závazný ukazatel Dávky pomoci v hmotné nouzi o částku 1 700 000 000  Kč </t>
  </si>
  <si>
    <t xml:space="preserve">kap. 396 – Státní dluh – snížit výdaje v ukazateli „Obsluha státního dluhu“ o 1 705 388 288  Kč </t>
  </si>
  <si>
    <t>kap.  313-Min. práce a soc. věcí - zvýšit  specifický závazný ukazatel Neinvestiční nedávkové transfery (Transfery podle zákona č.108/2006 Sb., o sociálních službách) o částku 3 405 388 288 Kč. Toto navýšení bude využito na podporu poskytování sociálních služeb dle zákona č.108/2006 Sb., o sociálních službách, ve znění pozdějších předpisů.</t>
  </si>
  <si>
    <t>kap.  313 – Min. práce a soc. věcí  snížit specifický závazný ukazatel „Dávky státní sociální podpory“  o částku 250 mil. Kč.</t>
  </si>
  <si>
    <t>kap. 313 – Min. práce a soc. věcí - zvýšit specifický závazný ukazatel Neinvestiční nedávkové transfery o částku 250 mil. Kč na podporu a rozvoj sociální práce - zajištění úrovně roku 2017</t>
  </si>
  <si>
    <t>Jaroslav Foldyna</t>
  </si>
  <si>
    <t>kap. 396 – Státní dluh - snížení výdajů v ukazateli „Obsluha státního dluhu“ o  20 000 000 Kč</t>
  </si>
  <si>
    <t xml:space="preserve">kap.  398 – Všeobecná pokladní správa - zvýšit výdaje o 20 000 000 Kč vytvořením nového položky s názvem  „Projekt Narozeni 1918“ 
</t>
  </si>
  <si>
    <t>Karel Krejza</t>
  </si>
  <si>
    <t>Národní úřad pro kybernetickou a informační bezpečnost</t>
  </si>
  <si>
    <t>kap. 333 Ministerstvo školství, mládeže a tělovýchovy - snížit výdaje kapitoly v ukazateli Ostatní výdaje na zabezpečení úkolů rezortu – program podpory vzdělávání národnostních menšin a multikulturní výchovu</t>
  </si>
  <si>
    <t>kap. 378 Národní úřad pro kybernetickou a informační bezpečnost - zvýšení výdajů v ukazateli Výdaje na zabezpečení plnění úkolů Národního úřadu pro kybernetickou a informační bezpečnost - prostředky na platy a motivační pobídky pro nové uchazeče o práci</t>
  </si>
  <si>
    <t>VARIANTA I</t>
  </si>
  <si>
    <t>zvýšit výdaje kapitoly 334 Ministerstvo kultury v ukazateli „Záchrana a obnova kulturních památek, veřejné služby muzeí; v tom: programy na záchranu a obnovu kulturních památek“ a v dotačních programech na záchranu a obnovu kulturních památek o částku 300 000 000 Kč</t>
  </si>
  <si>
    <t>snížit výdaje kapitoly Všeobecná pokladní správa v ukazateli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o částku 100 000 000 Kč</t>
  </si>
  <si>
    <t>VARIANTA II</t>
  </si>
  <si>
    <t>snížit výdaje kapitoly Státní dluh v ukazateli „Obsluha státního dluhu“ o částku 150 000 000 Kč</t>
  </si>
  <si>
    <t>snížit výdaje kapitoly Všeobecná pokladní správa v položce „Odvody do rozpočtu Evropské unie“ o částku 50 000 000 Kč</t>
  </si>
  <si>
    <t>Martin Kupka</t>
  </si>
  <si>
    <t>kap. 398 - Všeobecná pokladní práva - zvýšit výdaje kapitoly s určením pro podprogram 29821300 - podpora rozvoje a obnovy materiálně technické základny regionálních škol v okolí velkých měst</t>
  </si>
  <si>
    <t>Jan Birke</t>
  </si>
  <si>
    <t xml:space="preserve">kap.  398 Všeobecná pokladní správa - zvýšit výdaje kapitoly  ukazateli Výdaje vedené v informačním systému programového financování EDS/SMVS, program Akce financované z rozhodnutí Poslanecké sněmovny a Vlády ČR (dotační titul 298D22), kde se doplňuje nová položka:  Prostředky na opravy krajských silnic II. a III.třídy v částce 3 mld. Kč
</t>
  </si>
  <si>
    <t>kap. 398 Všeobecná pokladní správa - snížit výdaje kapitoly v ukazateli Odvody do rozpočtu Evropské unie snižuje o částku 1,5 mld Kč</t>
  </si>
  <si>
    <t xml:space="preserve">kap.  396 Státní dluh - snížit výdaje kapitoly v  ukazateli Obsluha státního dluhu  o částku  1,5 mld. Kč
</t>
  </si>
  <si>
    <t>Vojtěch Munzar
Jan Zahradník</t>
  </si>
  <si>
    <t>kap. 396 - kap. Státní dluh - zvýšit výdaje v ukazateli Obsluha státního dluhu</t>
  </si>
  <si>
    <t xml:space="preserve">kap. 313 -  Min. práce a sociálních věcí - snížit výdaje v ukazateli "Dávky pomoci v hmotné nouzi" </t>
  </si>
  <si>
    <t>kap. 313 -  Min. práce a sociálních věcí - snížit výdaje v ukazateli Podpory v nezaměstnanosti</t>
  </si>
  <si>
    <t>kap. 313 -  Min. práce a sociálních věcí - snížit výdaje v ukazateli "Dávky státní sociální podpory "</t>
  </si>
  <si>
    <t>kap. 313 -  Min. práce a sociálních věcí - snížit výdaje v ukazateli "Ostatní výdaje organizačních složek státu"</t>
  </si>
  <si>
    <t>Ministerstvo vnitra</t>
  </si>
  <si>
    <t>kap. 314 Ministerstvo vnitra - snížit výdaje kapitoly - Ostatní běžné výdaje</t>
  </si>
  <si>
    <t>kap. 314 - Ministerstvo vnitra - snížit výdaje kapitoly, a to Platy zaměstnanců a ostatní platby za provedenou práci</t>
  </si>
  <si>
    <t>kap. 314 - Ministerstvo vnitra - snížit výdaje kapitoly, a to Povinné pojistné placené zaměstnavatelem</t>
  </si>
  <si>
    <t>kap. 315 - Ministerstvo životního prostředí - snížit výdaje kapitoly v ukazateli "Ochrana klimatu a ovzduší"</t>
  </si>
  <si>
    <t>kap. 315 - Ministerstvo životního prostředí - snížit výdaje kapitoly v ukazateli "Ostatní činnosti v životním prostředí"</t>
  </si>
  <si>
    <t>kap. 317 - Ministerstvo pro místní rozvoj - snížit výdaje kapitoly v ukazateli "Podpora regionálního rozvoje a cestovního ruchu - ostatní výdaje na regionální rozvoj a cestovní ruch"</t>
  </si>
  <si>
    <t>Ministerstvo průmyslu a obchodu</t>
  </si>
  <si>
    <t>kap. 322 - Ministerstvo průmyslu a obchodu - snížit výdaje, a to Neinvestiční transfery nefinančním podnik. subjektům-právnickým osobám</t>
  </si>
  <si>
    <t>Ministerstvo dopravy</t>
  </si>
  <si>
    <t>kap. 327 Ministerstvo dopravy - snížit výdaje kapitoly , a to Výdaje spojené s kosmickými aktivitami</t>
  </si>
  <si>
    <t>Ministerstvo zemědělství</t>
  </si>
  <si>
    <t>kap. 329 - Ministerstvo zemědělství - snížit výdaje kapitoly v ukazateli "Dotace Státnímu zemědělskému intervenčnímu fondu"</t>
  </si>
  <si>
    <t>kap. 329 - Ministerstvo zemědělství - snížit výdaje kapitoly v ukazateli "Podpora agropotravinářského komplexu"</t>
  </si>
  <si>
    <t>Ministerstvo spravedlnosti</t>
  </si>
  <si>
    <t>kap. 398 - Všeobecná pokladní správa - snížit výdaje kapitoly v ukazateli  "Podpora exportu; majetková újma; státní záruky; investiční pobídky"</t>
  </si>
  <si>
    <t>kap. 398 - Všeobecná pokladní správa - snížit výdaje kapitoly v ukazateli "Ostatní výdaje"</t>
  </si>
  <si>
    <t>kap. 398 - Všeobecná pokladní správa - snížit výdaje kapitoly v ukazateli "Stavební spoření"</t>
  </si>
  <si>
    <t xml:space="preserve">kap. 398 Všeobecná pokladní správa - zvýšit výdaje kapitoly, a to v ukazateli Výdaje vedené v informačním systému programového financování EDS/SMVS - Akce financované z rozhodnutí Poslanecké sněmovny a Vlády ČR (dotační titul 298D22) doplňuje nová položka:   Prostředky na opravy krajských silnic II. a III. třídy v částce 1,5 mld. Kč. </t>
  </si>
  <si>
    <t>327-Ministerstvo dopravy</t>
  </si>
  <si>
    <t>Jan Volný</t>
  </si>
  <si>
    <t>313-Min. práce a sociálních věcí  - snížit celkové výdaje; tato změna se promítne ve specifickém ukazateli "Ostatní výdaje organizačních složek státu" - snížení běžných výdajů</t>
  </si>
  <si>
    <t>kap. 314 - Ministerstvo vnitra - snížit celkové výdaje kapitoly; tato změna se promítne do těchto ukazatelů:   specifický ukazatel „Výdaje na zabezpečení plnění úkolů Ministerstva vnitra a ostatních organizačních složek státu“;  průřezový ukazatel „ Výdaje na výzkum, vývoj a inovace celkem včetně programů spolufinancovaných z prostředků zahraničních programů“ v tom „ze státního rozpočtu celkem“ a v tom „účelová podpora celkem“  a průřezový ukazatel "Účelová podpora na programy aplikovaného výzkumu, vývoje a inovací"</t>
  </si>
  <si>
    <t>kap. 314 -Ministerstvo vnitra -  snížit celkové výdaje kapitoly; tato změna se promítne do specifického ukazatele „Výdaje na zabezpečení plnění úkolů Ministerstva vnitra a ostatních organizačních složek státu“ - snižení běžných výdajů</t>
  </si>
  <si>
    <t>kap. 315 - Ministerstvo životního prostředí - snížit celkové výdaje; tato změna se promítne ve specifickém ukazateli "Ostatní činnosti v životním prostředí" - snížení běžných výdajů</t>
  </si>
  <si>
    <t>kap. 322  -Ministerstvo průmyslu a obchodu -  snížit celkové výdaje kapitoly; tato změna se promítne v těchto ukazatelích:  specifický ukazatel „Podpora podnikání“, průřezový ukazatel „ Výdaje na výzkum, vývoj a inovace celkem včetně programů spolufinancovaných z prostředků zahraničních programů“ v tom „ze státního rozpočtu celkem“ a v tom „účelová podpora celkem“ a průřezový ukazatel "Účelová podpora na programy aplikovaného výzkumu, vývoje a inovací"</t>
  </si>
  <si>
    <t>kap. 322 - Ministerstvo průmyslu a obchodu - snížit celkové výdaje kapitoly; tato změna se promítne ve specifickém ukazateli "Výdaje spojené s další činností resortu" - snížení běžných výdajů</t>
  </si>
  <si>
    <t>kap.  327 - Ministerstvo dopravy -  snížit celkové výdaje kapitoly; tato změna se promítne do specifického ukazatele : "Ostatní výdaje spojené s dopravní politikou státu" - snížení běžných výdajů</t>
  </si>
  <si>
    <t>kap. 329 - Ministerstvo zemědělství - snížit celkové výdaje kapitoly; tato změna se promítne do specifického ukazatele : "Ostatní výdaje na státní politiku resortu, inspekční, kontrolní a výzkumnou činnost" - snížení běžných výdajů</t>
  </si>
  <si>
    <t>kap. 333 - Ministerstvo školství, mládeže a tělovýchovy - snížit celkové výdaje kapitoly; tato změna se promítne do specifického ukazatele : "Ostatní výdaje na zabezpečení úkolů resortu" - snížení běžných výdajů</t>
  </si>
  <si>
    <t>kap. 334 - Ministerstvo kultury -  snížit celkové výdaje kapitoly; tato změna se promítne do specifických ukazatelů: "Příspěvkové organizace zřízené Ministerstvem kultury v tom: Příspěvek na provoz příspěvkovým organizacím" - snížení běžných výdajů</t>
  </si>
  <si>
    <t>Ministerstvo zdravotnictví</t>
  </si>
  <si>
    <t>kap. 335  -Ministerstvo zdravotnictví - snížit celkové výdaje kapitoly; tato změna se promítne do specifického ukazatele "Zvláštní zdravotnická zařízení a služby pro zdravotnictví" - snížení běžných výdajů</t>
  </si>
  <si>
    <t>kap. 336 - Ministerstvo spravedlnosti - snížit celkové výdaje kapitoly; tato změna se promítne do těchto specifických ukazatelů: "Výdajový blok - Výdaje justiční část" v tom  "ostatní výdaje justiční části" - snížení běžných výdajů</t>
  </si>
  <si>
    <t>kap. 398-Všeobecná pokladní správa -  snižit celkové výdaje kapitoly; tato změna se promítne ve specifickém ukazateli "Podpora exportu; majetková újma; státní záruky; investiční pobídky" v pol. "Dotace na podporu exportu - Česká exportní banka, a.s."</t>
  </si>
  <si>
    <t>kap. 398-Všeobecná pokladní správa  - snižit celkové výdaje kapitoly; tato změna se promítne ve specifickém ukazateli "Další prostředky pro územní samosprávné celky" v pol. "Financování provozu ochranných systémů podzemních dopravních staveb (Praha)"</t>
  </si>
  <si>
    <t>kap. 313 - Min. práce a soc. věcí - zvýšit celkové výdaje kapitoly; tato změna se promítne do specifického ukazatele "Neinvestiční nedávkové transfery" s určením na dotace na sociální služby</t>
  </si>
  <si>
    <t>František Vácha</t>
  </si>
  <si>
    <t>kap. 306 Ministerstvo zahraničních věcí - snížit celkové výdaje o 15 000 000 Kč</t>
  </si>
  <si>
    <t>snížení se promítne do specifického ukazatele "Výdaje na plnění úkolů Ministerstva zahraničních věcí  v tom  ostatní výdaje na plnění úkolů Ministerstva zahraničních věcí "</t>
  </si>
  <si>
    <t>kap. 313 Ministerstvo práce a sociálních věcí - snížit celkové výdaje o 40 000 000 Kč</t>
  </si>
  <si>
    <t>snížení se promítne do specifického ukazatele "Ostatní výdaje organizačních složek státu "</t>
  </si>
  <si>
    <t xml:space="preserve">snížení promítne do průřezových ukazatelů:   "Výdaje na výzkum, vývoj a inovace celkem včetně programů spolufinancovaných z prostředků zahraničních" , ukazatel v tom: ze státního rozpočtu celkem, ukazatel v tom: institucionální podpora celkem a ukazatel Institucionální podpora výzkumných organizací podle zhodnocení jimi dosažených výsledků programů </t>
  </si>
  <si>
    <t xml:space="preserve">Ministerstvo vnitra </t>
  </si>
  <si>
    <t xml:space="preserve">snížení se promítne do specifického ukazatele Výdaje na zabezpečení plnění úkolů Ministerstva vnitra a ostatních organizačních složek státu </t>
  </si>
  <si>
    <t xml:space="preserve"> Průřezové ukazatele:
ukazatel Výdaje na výzkum, vývoj a inovace celkem včetně programů spolufinancovaných z prostředků zahraničních, ukazatel v tom: ze státního rozpočtu celkem se snižuje o částku 100 000 000 Kč;  ukazatel v tom: institucionální podpora celkem se zvyšuje o částku 94 165 000 Kč;  ukazatel účelová podpora celkem se snižuje o 194 165 000 Kč;  ukazatel Účelová podpora na programy aplikovaného výzkumu, vývoje a inovací se snižuje o 194 165 000 Kč,  a ukazatel Institucionální podpora výzkumných organizací podle zhodnocení jimi dosažených výsledků programů zvyšuje o částku 29 780 000 Kč.</t>
  </si>
  <si>
    <t xml:space="preserve">Ministerstvo životního prostředí </t>
  </si>
  <si>
    <t>kap.315 - Ministerstvo životního prostředí  - snížit celkové výdaje o 80 000 000 Kč</t>
  </si>
  <si>
    <t xml:space="preserve">snížení se promítne do specifického ukazatele Ostatní činnosti v životním prostředí </t>
  </si>
  <si>
    <t xml:space="preserve">Ministerstvo průmyslu a obchodu </t>
  </si>
  <si>
    <t>kap. 322 Ministerstvo průmyslu a obchodu  - snížit celkové výdaje o 650 000 000 Kč</t>
  </si>
  <si>
    <t xml:space="preserve">snížení se promítne do specifického ukazatele Výdaje spojené s další činností resortu </t>
  </si>
  <si>
    <t>kap. 327  Ministerstvo dopravy  - snížit celkové výdaje o 30 000 000 Kč</t>
  </si>
  <si>
    <t>snížení se promítne do specifického ukazatele Ostatní výdaje spojené s dopravní politikou státu</t>
  </si>
  <si>
    <t>snížení promítne do průřezových ukazatelů:   Průřezové ukazatele Výdaje na výzkum, vývoj a inovace celkem včetně programů spolufinancovaných z prostředků zahraničních, ukazatel v tom: ze státního rozpočtu celkem, ukazatel v tom: institucionální podpora celkem a ukazatel Institucionální podpora výzkumných organizací podle zhodnocení jimi dosažených výsledků programů snižují o částku 30 000 000 Kč</t>
  </si>
  <si>
    <t>kap. 333 Ministerstvo školství, mládeže a tělovýchovy - zvýšit celkové  výdaje o 915 000 000 Kč</t>
  </si>
  <si>
    <t>kap. 314 Ministerstvo vnitra - snížit celkové výdaje o 100 000 000 Kč</t>
  </si>
  <si>
    <t>Zuzana Majerová Zahradníková</t>
  </si>
  <si>
    <t xml:space="preserve">Ministerstvo školství, mládeže a tělovýchovy </t>
  </si>
  <si>
    <t>kap. 333 - Ministerstvo školství, mládeže a tělovýchovy  zvýšit výdaje o  částku 15 039 000,- Kč v části B.III.2. Regionální školství včetně přímo řízených organizací celkem, položka B.III.2.1 Výdaje regionálního školství včetně přímo řízených organizací bez ostatních dotačních titulů</t>
  </si>
  <si>
    <t>kap.  333 - Ministerstvo školství, mládeže a tělovýchovy snížit výdaje o 15 039 000 Kč, a to v části B.III.8 Ostatní výdaje na zabezpečení úkolů resortu, položka B.III.8.4 Program podpory vzdělávání v jazycích národnostních menšin a multikulturní výchova</t>
  </si>
  <si>
    <t xml:space="preserve">kap. 329 – Ministerstvo zemědělství - snížit výdaje o 7 534 195 519 Kč
ve specifickém ukazateli „Podpora agropotravinářského komplexu“.
</t>
  </si>
  <si>
    <t>Markéta Pekarová Adamová</t>
  </si>
  <si>
    <t>kap. 306 – Ministerstvo zahraničních věcí - snížit výdaje kapitoly ve  specifickém výdajovém ukazateli „Příspěvky mezinárodním organizacím a peněžní dary vybraným institucím do zahraničí“  o 30 195 000 Kč.</t>
  </si>
  <si>
    <t>kap.  329 - Ministerstvo zemědělství -  snížit výdaje kapitoly ve  specifickém výdajovém ukazateli „Podpora agropotravinářského komplexu“  o 4 211 805 000 Kč.</t>
  </si>
  <si>
    <t>kap. 307 – Ministerstvo obrany - zvýšit výdaje kapitoly ve  výdajovém bloku „Zajištění obrany ČR silami AČR (PVS 501 000 000 0)“ - výdajový okruh „Zajistit činnost a rozvoj bojových sil a sil bojové podpory (PVS 501 002 000 0)“  o 4 242 000 000 Kč.</t>
  </si>
  <si>
    <t>Jana Černochová</t>
  </si>
  <si>
    <t xml:space="preserve">Kapitola 396 Státní dluh
Souhrnné ukazatele, ukazatel „Výdaje celkem“ snížit o 1 000 mil Kč, Specifický ukazatel -„Obsluha státního dluhu“ snížit o 1 000 mil Kč. 
</t>
  </si>
  <si>
    <t>kap. 333 Min. školství, mládeže a tělovýchovy - zvýšit  ukazatel „Výdaje celkem“  o 400 mil Kč, Specifický ukazatel – výdaje – ukazatel „Věda a vysoké školy“ navýšit o 400 mil Kč v tom „výzkum, experimentální vývoj a inovace“ navýšit o 400 mil Kč, Průřezový ukazatel „Institucionální podpora výzkumných organizací podle zhodnocení jimi dosažených výsledků“ navýšit o 400 mil Kč.</t>
  </si>
  <si>
    <t>Grantová agentura ČR</t>
  </si>
  <si>
    <t xml:space="preserve">kap. 321 Grantová agentura ČR - zvýšit  „Výdaje celkem“  o 200 mil Kč, Specifický ukazatel „Dotace jiným subjektům“ navýšit o 200 mil Kč, Průřezový ukazatel „účelová podpora celkem“ navýšit o 200 mil Kč.
</t>
  </si>
  <si>
    <t xml:space="preserve">kap. 335 Ministerstvo zdravotnictví - zvýšit  ukazatel „Výdaje celkem“  o 100 mil Kč, Specifický ukazatel – „Výzkum a vývoj ve zdravotnictví“ navýšit o 100 mil Kč, Průřezový ukazatel „účelová podpora celkem“ navýšit o 100 mil Kč.
</t>
  </si>
  <si>
    <t>Akademie věd ČR</t>
  </si>
  <si>
    <t xml:space="preserve">kap. 361 Akademie věd ČR - zvýšit  ukazatel „Výdaje celkem“  o 100 mil Kč, Specifický ukazatel – „Infrastruktura výzkumu“ navýšit o 100 mil Kč, Průřezový ukazatel „účelová podpora celkem“ navýšit o 100 mil Kč.
</t>
  </si>
  <si>
    <t>Technologická agentura ČR</t>
  </si>
  <si>
    <t xml:space="preserve">kap. 377 Technologická agentura ČR - zvýšit  ukazatel „Výdaje celkem“  o 200 mil Kč, Specifický ukazatel – „Dotace jiným subjektům“, Průřezový ukazatel „účelová podpora celkem“ navýšit o 200 mil Kč.
</t>
  </si>
  <si>
    <t>Kancelář veřejného ochránce práv</t>
  </si>
  <si>
    <t>Specifické ukazatele:</t>
  </si>
  <si>
    <t>Průřezové ukazatele:</t>
  </si>
  <si>
    <t>kap. 309 Kancelář veřejného ochránce práv - zvýšit celkové výdaje  o částku 5 846 935 Kč v příslušných ukazatelích přílohy č. 4 takto:</t>
  </si>
  <si>
    <t>kap.  398 – Všeobecná pokladní správa - snížit výdaje kapitoly ve  specifickém ukazateli Vládní rozpočtová rezerva  o 5 846 935 Kč;</t>
  </si>
  <si>
    <t>Výdaje na zabezpečení plnění úkolů Kanceláře veřejného ochránce práv 5 846 935 Kč</t>
  </si>
  <si>
    <t>Platy zaměstnanců a ostatní platby za provedenou práci 3 321 276  Kč</t>
  </si>
  <si>
    <t>Povinné pojistné placené zaměstnavatelem 1 129 234  Kč</t>
  </si>
  <si>
    <t>Převod fondu kulturních a sociálních potřeb 66 425  Kč</t>
  </si>
  <si>
    <t>Platy zaměstnanců v pracovním poměru vyjma zaměstnanců na služebních místech 3 321 276  Kč</t>
  </si>
  <si>
    <t xml:space="preserve">Současně dochází k navýšení limitu počtu zaměstnanců o 7 funkčních míst               </t>
  </si>
  <si>
    <t>Helena Válková</t>
  </si>
  <si>
    <t>Vít Kaňkovský 
Pavla Golasowská</t>
  </si>
  <si>
    <t>kap. 313 - Min. práce a sociálních věcí - zvýšit výdaje kapitoly ve specifickém ukazateli Neinvestiční nedávkové transfery o částku 3 500 000 000 Kč</t>
  </si>
  <si>
    <t>kap. 313 - Min. práce a sociálních věcí - snížit výdaje kapitoly ve specifickém ukazateli  Dávky státní sociální podpory a pěstounské péče o 500 000 000 Kč</t>
  </si>
  <si>
    <t>kap. 398 - Všeobecná pokladní správa - snížit výdaje ve specifickém ukazateli Odvody do rozpočtu EU kapitoly  o částku 1 000 000 000 Kč</t>
  </si>
  <si>
    <t>kap. 396 - Státní dluh - snížit  výdaje kapitoly ve specifickém ukazateli  Obsluha státního dluhu o částku 1 000 000 000 Kč.</t>
  </si>
  <si>
    <t>kap. 313 - Min. práce a sociálních věcí - zvýšit výdaje kapitoly ve specifickém ukazateli Neinvestiční nedávkové transfery o částku 3 000 000 000 Kč</t>
  </si>
  <si>
    <t>Hana Aulická Jírovcová
Květa Matušovská</t>
  </si>
  <si>
    <t>kap. 313 – Ministerstvo práce a sociálních věcí zvýšení výdajů kapitoly  ve specifickém ukazateli „ Neinvestiční nedávkové transfery“ Dotace na činnosti vykonávané obcemi  s rozšířenou působností v oblasti sociálně-právní ochrany dětí o částku 220 000 000 Kč</t>
  </si>
  <si>
    <t>kap. 313  – Ministerstvo práce a sociálních věci – snížit výdaje kapitoly ve specifickém ukazateli  Dávky státní sociální podpory o částku 220 000 000 Kč.</t>
  </si>
  <si>
    <t>135 a 136  dtto</t>
  </si>
  <si>
    <t>poslanec</t>
  </si>
  <si>
    <t>kap. 317 - Ministerstvo pro místní rozvoj - snížit výdaje kapitotly  v ukazateli "Podpora regionálního rozvoje a cestovního ruchu - ostatní výdaje na regionální rozvoj a cestovní ruch"</t>
  </si>
  <si>
    <t>kap. 334 Ministerstvo kultury - zvýšit výdaje kapitoly v ukazateli "Rozvoj a obnova materiálně technické základny státních kulturních zařízení"  - prostředky použít v oblasti rozvoje a obnovy materiálně technické základny státních institucí  - v rámci dotačního titulu regenerace městských památkových rezervací a městských památkových zón - zvýšení o částku  o 280 mil. Kč.</t>
  </si>
  <si>
    <t xml:space="preserve"> kap. 333 Ministerstvo školství, mládeže a tělovýchovy v ukazateli  zvýšit výdaje„Výdaje regionálního školství a přímo řízených organizací “ v položce „Výdaje vedené v informačním systému programového financování EDS/SMVS celkem“, o částku 400 000 000 Kč, která se použije výhradně k posílení programu 133 310 Rozvoj výukových kapacit mateřských a základních škol zřizovaných územně samosprávnými celky</t>
  </si>
  <si>
    <t xml:space="preserve">kap. 396 - Státní dluh  snížit výdaje kapitoly  v ukazateli „Obsluha státního dluhu“ o částku 50 000 000 Kč </t>
  </si>
  <si>
    <t>kap.  398 Všeobecná pokladní správa snížit výdaje v ukazateli „Stavební spoření“ o částku 50 000 000 Kč</t>
  </si>
  <si>
    <t>kap.  398 Všeobecná pokladní správa snížit výdaje  v ukazateli „Sociální výdaje; náhrady; neziskové a podobné organizace“ v položce „Penzijní připojištění a doplňkové penzijní spoření“ o částku 75 000 000 Kč</t>
  </si>
  <si>
    <t>kap.  398 Všeobecná pokladní správa snížit výdaje v ukazateli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o částku 75 000 000 Kč</t>
  </si>
  <si>
    <t xml:space="preserve">kap.  398 Všeobecná pokladní správa snížit výdaje  v ukazateli „Ostatní výdaje“ v položce „Výdaje na závazky vyplývající z mezinárodních smluv pro příjem pomoci z rozpočtu EU a FM“ o částku 75 000 000 Kč </t>
  </si>
  <si>
    <t>kap.  398 Všeobecná pokladní správa snížit výdaje  v ukazateli „Odvody do rozpočtu Evropské unie“ o částku 75 000 000 Kč</t>
  </si>
  <si>
    <t>kap. 333 Ministerstvo školství, mládeže a tělovýchovy - zvýšit výdaje kapitoly v ukazateli „Výdaje regionálního školství a přímo řízených organizací “ v položce „Výdaje vedené v informačním systému programového financování EDS/SMVS celkem“ o částku 300 000 000 Kč, která se použije výhradně k posílení programu 133 310 Rozvoj výukových kapacit mateřských a základních škol zřizovaných územně samosprávnými celky</t>
  </si>
  <si>
    <t>kap.  396 Státní dluh - snížit výdaje v ukazateli „Obsluha státního dluhu“ o částku 50 000 000 Kč</t>
  </si>
  <si>
    <t>kap.  398 Všeobecná pokladní správa snížit výdaje v  ukazateli „Stavební spoření“ o částku 50 000 000 Kč</t>
  </si>
  <si>
    <t xml:space="preserve">kap.  398 Všeobecná pokladní správa snížit výdaje  v ukazateli „Sociální výdaje; náhrady; neziskové a podobné organizace“ v položce „Penzijní připojištění a doplňkové penzijní spoření“ o částku 50 000 000 Kč </t>
  </si>
  <si>
    <t xml:space="preserve">kap.  398 Všeobecná pokladní správa snížit výdaje  v ukazateli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o částku 50 000 000 Kč </t>
  </si>
  <si>
    <t>kap.  398 Všeobecná pokladní správa snížit výdaje  v ukazateli „Ostatní výdaje“ v položce „Výdaje na závazky vyplývající z mezinárodních smluv pro příjem pomoci z rozpočtu EU a FM“ o částku 50 000 000 Kč</t>
  </si>
  <si>
    <t>kap. 398 Všeobecná pokladní správa snížit výdaje  v ukazateli „Odvody do rozpočtu Evropské unie“ o částku 50 000 000 Kč</t>
  </si>
  <si>
    <t>Ministerstvo školství, mládeže a tělovvýchovy</t>
  </si>
  <si>
    <t>kap.  333 Ministerstvo školství, mládeže a tělovýchovy zvýšit výdaje kapitoly v ukazateli „Výdaje regionálního školství a přímo řízených organizací “ v položce „Výdaje vedené v informačním systému programového financování EDS/SMVS celkem“ o částku 250 000 000 Kč, která se použije výhradně k posílení programu 133 310 Rozvoj výukových kapacit mateřských a základních škol zřizovaných územně samosprávnými celky</t>
  </si>
  <si>
    <t xml:space="preserve">kap. 396 Státní dluh snížit výdaje  v ukazateli „Obsluha státního dluhu“ o částku 50 000 000 Kč </t>
  </si>
  <si>
    <t>kap.  398 Všeobecná pokladní správa snížit výdaje  v ukazateli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o částku 50 000 000 Kč</t>
  </si>
  <si>
    <t>kap. 398 Všeobecná pokladní správa snížit výdaje  v ukazateli „Ostatní výdaje“ v položce „Výdaje na závazky vyplývající z mezinárodních smluv pro příjem pomoci z rozpočtu EU a FM“ o částku 50 000 000 Kč</t>
  </si>
  <si>
    <t>kap.  398 Všeobecná pokladní správa snížit výdaje v ukazateli „Odvody do rozpočtu Evropské unie“ o částku 50 000 000 Kč</t>
  </si>
  <si>
    <t xml:space="preserve">kap. 333 Ministerstvo školství, mládeže a tělovýchovy - výdaje kapitoly  navýšit o částku 15 655 444 160 Kč, tzn. v ukazateli „Výdaje celkem a v ukazateli „Výdaje regionálního školství a přímo řízených organizací“ 
</t>
  </si>
  <si>
    <t>kap.  307 Ministerstvo obrany snížit výdaje  o částku 2 944 667 559 Kč, tzn. v ukazateli „Výdaje celkem“ a ve specifickém ukazateli - výdaje se jednotlivé ukazatele snižují o 5% a v těchto ukazatelích se jednotlivé položky snižují poměrně o 5%.</t>
  </si>
  <si>
    <t>Ministerstvo financí</t>
  </si>
  <si>
    <t>kap.  312 Ministerstvo financí snížit o částku 1 745 273 474 Kč, tzn. v ukazateli „Výdaje celkem“  a ve specifickém ukazateli - výdaje se jednotlivé ukazatele snižují o 8% a v těchto ukazatelích se jednotlivé položky snižují poměrně o 8%.</t>
  </si>
  <si>
    <t>kap.  313 Ministerstvo práce a sociálních věcí snižit výdaje kapitoly o částku 5 884 313 430 Kč, tzn. v ukazateli „Výdaje celkem“ a ve specifickém ukazateli - výdaje se jednotlivé ukazatele snižují o 1% a v těchto ukazatelích se jednotlivé položky snižují poměrně o 1%.</t>
  </si>
  <si>
    <t>kap.  398 Všeobecná pokladní správa snížit výdaje  o částku 5 081 189 697 Kč, tzn. v ukazateli „Výdaje celkem“  a ve specifickém ukazateli - výdaje se jednotlivé ukazatele snižují o 3,36% a v těchto ukazatelích se jednotlivé položky snižují poměrně o 3,36%.</t>
  </si>
  <si>
    <t>Zvýšit výdaje kapitoly 333 Ministerstvo školství, mládeže a tělovýchovy v ukazateli „Výdaje regionálního školství a přímo řízených organizací“ o částku 15 655 444 160 Kč</t>
  </si>
  <si>
    <t>Mínisterstvo školství, mládeže a tělovýchovy</t>
  </si>
  <si>
    <t>Kancelář prezidenta republiky</t>
  </si>
  <si>
    <t xml:space="preserve">kap. 301 Kancelář prezidenta republiky snížit výdaje kapitoly  v ukazateli „Výdaje celkem“ o částku 45 000 000 Kč a dále 
a. ve specifickém ukazateli „Výdaje vlastního úřadu Kanceláře prezidenta republiky“ o částku 10 000 000 Kč
b. ve specifickém ukazateli „Celkové výdaje na areál Pražského hradu a zámku Lány“ o částku 35 000 000 Kč
</t>
  </si>
  <si>
    <t xml:space="preserve">kap.  304 Úřad vlády snížit výdaje kapitoly v ukazateli v ukazateli „Výdaje celkem“ o částku 120 000 000 Kč a dále
a. ve specifickém ukazateli „Výdaje na zabezpečení úkolů Úřadu vlády ČR; v tom: výdaje vlastního Úřadu vlády ČR“ o částku 60 000 000 Kč
b. ve specifickém ukazateli „Výdaje na zabezpečení úkolů Úřadu vlády ČR; v tom: výdaje spojené s činností poradních orgánů vlády“ o částku 60 000 000 Kč
</t>
  </si>
  <si>
    <t xml:space="preserve">kap. 312 Ministerstvo financí snížit výdaje kapitoly  v ukazateli „Výdaje celkem“ o částku 900 000 000 Kč a dále
a. ve specifickém ukazateli „Výdaje na zabezpečení úkolů finanční správy“ o částku 825 000 000 Kč
b. ve specifickém ukazateli „Výdaje na zabezpečení plnění úkolů ústředního orgánu“ o částku 25 000 000 Kč
c. ve specifickém ukazateli „Výdaje na zabezpečení úkolů celní správy; v tom výdaje na činnost celní správy“ o částku 50 000 000 Kč
</t>
  </si>
  <si>
    <t xml:space="preserve">kap. 307 Ministerstvo obrany snížit výdaje kapitoly v ukazateli „Výdaje celkem“ o částku 500 000 000 Kč a dále
a. ve specifickém ukazateli „Zajištění obrany ČR silami Armády ČR“ o částku 400 000 000 Kč
b. ve specifickém ukazateli „Vytváření a rozvoj systému obrany státu“ o částku 50 000 000 Kč
c. ve specifickém ukazateli „Zajištění podpory prezidenta republiky ve funkci vrchního velitele ozbrojených sil“ o částku 50 000 000 Kč
</t>
  </si>
  <si>
    <t xml:space="preserve">kap. 313 Ministerstvo práce a sociálních věcí snížit výdaje kapitoly v v ukazateli „Výdaje celkem“ o částku 5 000 000 000 Kč a dále
a. ve specifickém ukazateli „Dávky důchodového pojištění“ o částku 3 000 000 000 Kč
b. ve specifickém ukazateli „Dávky státní sociální podpory a pěstounské péče“ o částku 400 000 000 Kč
c. ve specifickém ukazateli „Dávky nemocenského pojištění“ o částku 200 000 000 Kč
d. ve specifickém ukazateli „Dávky pomoci v hmotné nouzi“ o částku 100 000 000 Kč
e. ve specifickém ukazateli „Podpory v nezaměstnanosti“ o částku 1 000 000 000 Kč
f. ve specifickém ukazateli „Ostatní výdaje organizačních složek státu“ o částku 150 000 000 Kč
g. ve specifickém ukazateli „Neinvestiční nedávkové transfery“ o částku 150 000 000 Kč
</t>
  </si>
  <si>
    <t xml:space="preserve">kap.  315 Ministerstvo životního prostředí  snížit výdaje kapitoly v ukazateli „Výdaje celkem“ o částku 350 000 000 Kč a dále
a. ve specifickém ukazateli „Technická ochrana životního prostředí“ o částku 75 000 000 Kč
b. ve specifickém ukazateli „Ochrana klimatu a ovzduší“ o částku 125 000 000 Kč
c. ve specifickém ukazateli „Ostatní činnosti v životním prostředí“ o částku 150 000 000 Kč
</t>
  </si>
  <si>
    <t xml:space="preserve">kap. 329 Ministerstvo zemědělství snížit výdaje kapitoly  v ukazateli „Výdaje celkem“ o částku 800 000 000 Kč a dále
a. ve specifickém ukazateli „Podpora agropotravinářského komplexu; v tom ostatní výdaje“ o částku 450 000 000 Kč
b. ve specifickém ukazateli „Dotace na činnost Státního zemědělského intervenčního fondu“ o částku 125 000 000 Kč
c. ve specifickém ukazateli „Podpora vodního hospodářství“ o částku 25 000 000 Kč
d. ve specifickém ukazateli „Ostatní výdaje na státní politiku resortu, inspekční, kontrolní a výzkumnou činnost“ o částku 200 000 000 Kč
</t>
  </si>
  <si>
    <t xml:space="preserve">kap. 336 Ministerstvo spravedlnosti snížit výdaje kapitoly v ukazateli „Výdaje celkem“ o částku 800 000 000 Kč a dále
a. ve specifickém ukazateli „Výdajový blok – Výdaje justiční část; v tom ostatní výdaje justiční části“ o částku 500 000 000 Kč
b. ve specifickém ukazateli „Výdajový blok – Výdaje vězeňská část; v tom: ostatní výdaje vězeňské části“ o částku 300 000 000 Kč
</t>
  </si>
  <si>
    <t xml:space="preserve">kap.  398 Všeobecná pokladní správa snížit výdaje kapitoly  v ukazateli „Výdaje celkem“ o částku 4 000 000 000 Kč a dále
a. ve specifickém ukazateli „Vládní rozpočtová rezerva“ o částku 1 000 000 000 Kč
b. ve specifickém ukazateli „Podpora exportu; majetková újma; státní záruky; investiční pobídky“ o částku 100 000 000 Kč
c. ve specifickém ukazateli „Sociální výdaje; náhrady; neziskové a podobné organizace“ o částku 300 000 000 Kč
d. ve specifickém ukazateli „Transfery veřejným rozpočtům ústřední úrovně“ o částku 1 000 000 000 Kč
e. ve specifickém ukazateli „Ostatní výdaje“ o částku 100 000 000 Kč
f. ve specifickém ukazateli „Odvody do rozpočtu Evropské unie“ o částku 1 500 000 000 Kč
</t>
  </si>
  <si>
    <t xml:space="preserve">kap. 333 Ministerstvo školství, mládeže a tělovýchovy zvýšit výdaje kapitoly  v ukazateli „Výdaje celkem“  o celkem 28 mil. Kč a dále  
- v části „Specifické ukazatele - výdaje“ dále navýšit položky „Podpora činnosti v oblasti mládeže“ o 28 mil. Kč 
</t>
  </si>
  <si>
    <t>Petr Gazdík</t>
  </si>
  <si>
    <t xml:space="preserve">kap.  396  - Státní dluh snížit výdaje kapitoly  v ukazateli „Výdaje celkem“ o  28 mil. Kč a dále 
- v části „Specifické ukazatele – výdaje“ snížit položku „Obsluha státního dluhu – vnitřní dluh“ o 28 mil. Kč </t>
  </si>
  <si>
    <t xml:space="preserve">kap. 398 – Všeobecná pokladní správa - snížit výdaje kapitoly v ukazateli  „Další prostředky pro územní samosprávné celky - položka  Financování provozu ochranných systémů podzemních dopravních staveb (Praha) o 45 000 000.- Kč
</t>
  </si>
  <si>
    <t xml:space="preserve">kap. 398 – Všeobecná pokladní správa zvýšit výdaje kapitoly vytvořením nové položky „Řemeslo 21.století – Institutio Didactica Carolina, z.ú.“ o 45 000 000.- Kč 
</t>
  </si>
  <si>
    <t>kap. 396 – Státní dluh –  snížit výdaje kapitoly v ukazateli  „Obsluha státního dluhu“ o 45 000 000.-Kč</t>
  </si>
  <si>
    <t>kap. 333 Ministerstva školství, mládeže a  tělovýchovy zvýšit rozpočtované částky v položce  B.III.8.5 Program sociální prevence a prevence kriminality o 10 000 000 Kč a dále v položce B.II.8.6 Program protidrogové politiky navýšení výdajů o 3 000 000 Kč</t>
  </si>
  <si>
    <t>kap. Ministerstvo školství, mládeže a tělovýchovy - snížit výdaje   v položce B.III.8.7.Program integrace příslušníků romské komunity  o 13 000 000 Kč.</t>
  </si>
  <si>
    <t xml:space="preserve">kap.  301 Kancelář prezidenta republiky snižit výdaje  o částku 1 022 000 Kč, snížení se promítne  v ukazateli „Výdaje celkem“ a ve specifickém ukazateli „Výdaje vlastního úřadu Kanceláře prezidenta republiky“ </t>
  </si>
  <si>
    <t>Mikuláš Ferjenčík</t>
  </si>
  <si>
    <t>kap. 315 - Ministerstvo životního prostředí  snížit výdaje kapitoly, a to v položce 5331 Neinvestiční příspěvky zřízeným příspěvkovým organizacím, §379900 – příspěvek PO Cenia o částku 10.000. tis. Kč;</t>
  </si>
  <si>
    <t xml:space="preserve">kap.  315 - Ministerstvo životního prostředí zvýšit výdaje, a to  výdajový blok 3.1 „Ochrana přírody a krajiny“, výdajový okruh 3.1.1 „Zlepšování stavu přírody a krajiny“, navýšení prostředků v Programu péče o krajinu  o částku 10.000 tis. Kč </t>
  </si>
  <si>
    <t xml:space="preserve">kap. 333 Ministerstvo školství, mládeže a tělovýchovy zvýšit výdaje kapitoly  o částku 400 000 000 Kč, tzn. v ukazateli „Výdaje celkem“   
a ve specifickém ukazateli „Věda a vysoké školy“  
a ve specifickém ukazateli „v tom: vysoké školy“ 
</t>
  </si>
  <si>
    <t xml:space="preserve">kap. 314 Ministerstvo vnitra snížit výdaje  o částku 400 000 000 Kč, a to  v ukazateli „Výdaje celkem“
a ve specifickém ukazateli “Výdaje Policie ČR” snížení o 171 005 324 Kč
a ve specifickém ukazateli “Výdaje na zabezpečení plnění úkolů Ministerstva vnitra a ostatních organizačních složek státu” snížení o částku 228 994 676 Kč
</t>
  </si>
  <si>
    <t>B/1</t>
  </si>
  <si>
    <t>B/2</t>
  </si>
  <si>
    <t>B/3</t>
  </si>
  <si>
    <t>B/4</t>
  </si>
  <si>
    <t>B/5</t>
  </si>
  <si>
    <t>B/6</t>
  </si>
  <si>
    <t>B/7</t>
  </si>
  <si>
    <t>B/8</t>
  </si>
  <si>
    <t>B/9</t>
  </si>
  <si>
    <t>Jan Bauer</t>
  </si>
  <si>
    <t>B/10</t>
  </si>
  <si>
    <t>B/11</t>
  </si>
  <si>
    <t>B/12</t>
  </si>
  <si>
    <t>B/13</t>
  </si>
  <si>
    <t>Jan Hamáček</t>
  </si>
  <si>
    <t xml:space="preserve">VPS </t>
  </si>
  <si>
    <t>kap. 398 - Všeobecná pokladní správa - snížit pol. Vládní rozpočtová rezerva</t>
  </si>
  <si>
    <t>B/14</t>
  </si>
  <si>
    <t>B/15</t>
  </si>
  <si>
    <t>B/16</t>
  </si>
  <si>
    <t>B/17</t>
  </si>
  <si>
    <t>B/18</t>
  </si>
  <si>
    <t>B/19</t>
  </si>
  <si>
    <t>Pozměňovací návrh k usnesení RV č. 31,  k příloze č. 9 zákona o SR na rok 2018</t>
  </si>
  <si>
    <t>Vojtěch Filip</t>
  </si>
  <si>
    <t>B/20</t>
  </si>
  <si>
    <t>B/21</t>
  </si>
  <si>
    <t>B/22</t>
  </si>
  <si>
    <t>B/23</t>
  </si>
  <si>
    <t>B/24</t>
  </si>
  <si>
    <t>B/25</t>
  </si>
  <si>
    <t>B/26</t>
  </si>
  <si>
    <t>B/27</t>
  </si>
  <si>
    <t>B/28</t>
  </si>
  <si>
    <t>B/29</t>
  </si>
  <si>
    <t>B/30</t>
  </si>
  <si>
    <t>B/31</t>
  </si>
  <si>
    <t>B/32</t>
  </si>
  <si>
    <t>B/33</t>
  </si>
  <si>
    <t>B/34</t>
  </si>
  <si>
    <t>B/35</t>
  </si>
  <si>
    <t>B/36</t>
  </si>
  <si>
    <t>B/37</t>
  </si>
  <si>
    <t>B/38</t>
  </si>
  <si>
    <t>B/39</t>
  </si>
  <si>
    <t>B/40</t>
  </si>
  <si>
    <t>B/41</t>
  </si>
  <si>
    <t>B/42</t>
  </si>
  <si>
    <t>B/43/1</t>
  </si>
  <si>
    <t>B/43/2</t>
  </si>
  <si>
    <t>B/44/1</t>
  </si>
  <si>
    <t>B/44/2</t>
  </si>
  <si>
    <t>B/46</t>
  </si>
  <si>
    <t xml:space="preserve">kap. 313 – Ministerstvo práce a sociálních věcí zvýšit výdaje kapitoly  ve specifickém ukazateli „Neinvestiční nedávkové transfery“ o částku 3 300 000 000 Kč s určením na sociální služby. </t>
  </si>
  <si>
    <t>kap. 398  - Všeobecná pokladní správa –  snížit výdaje kapitoly v ukazateli Odvody do rozpočtu Evropské unie  o 1 000 000 000 Kč</t>
  </si>
  <si>
    <t>kap.  398 - Všeobecná pokladní správa – snížit výdaje kapitoly v ukazateli  Ostatní výdaje  o 600 000 000 Kč</t>
  </si>
  <si>
    <t>kap. 396 – Státní dluh – snížit výdaje kapitoly v ukazateli  Obsluha státního dluhu o 1 300 000 000 Kč</t>
  </si>
  <si>
    <t>kap. 322 Ministerstva průmyslu a obchodu snížit výdaje kapitoly  - Účelová podpora na programy aplikovaného výzkumu, vývoje a inovací  o 400 000 000 Kč</t>
  </si>
  <si>
    <t xml:space="preserve">kap.  313 – Ministerstvo práce a sociálních věcí  zvýšit výdaje kapitoly ve specifickém ukazateli „Neinvestiční nedávkové transfery“ o částku 1 800 000 000 Kč s určením na sociální služby. </t>
  </si>
  <si>
    <t>kap.  398 - Všeobecná pokladní správa – snížit výdaje kapitoly v ukazateli  Ostatní výdaje  o 300 000 000 Kč</t>
  </si>
  <si>
    <t>kap. 396 – Státní dluh – snížit výdaje kapitoly v ukazateli  Obsluha státního dluhu o 500 000 000 Kč</t>
  </si>
  <si>
    <t>u kapitoly 304 Úřad vlády ČR v řádku se za text „Průřezový ukazatel „ Výdaje na výzkum, vývoj a inovace celkem včetně programů spolufinancovaných z prostředků zahraničních programů“ v tom „ze státního rozpočtu celkem“ a v tom „institucionální podpora celkem“ doplní  text „ a v dalších souvisejících ukazatelích.“</t>
  </si>
  <si>
    <t>u kapitoly 322 Ministerstvo průmyslu a obchodu se za text „Průřezový ukazatel „ Výdaje na výzkum, vývoj a inovace celkem včetně programů spolufinancovaných z prostředků zahraničních programů“ v tom „ze státního rozpočtu celkem“ a v tom „účelová podpora celkem“ doplní text „a v dalších souvisejících ukazatelích.“</t>
  </si>
  <si>
    <t>v kap.  313 Min. práce a soc. věcí snížit výdaje ve specifickém ukazateli Aktivní politika zaměstnanosti o  částku 1 500 000 Kč.</t>
  </si>
  <si>
    <t>v kap. 333 Ministerstvo školství, mládeže a tělovýchovy v ukazateli „Věda a vysoké školy“ v paragrafu 32210 „Vysokoškolské koleje a menzy“ a rozpočtové položce 6352 zvýšit výdaje  o částku 50 000 000 Kč na investice</t>
  </si>
  <si>
    <t xml:space="preserve">kap. 333 – Ministerstvo školství, mládeže a tělovýchovy - zvýšit výdaje  ve specifickém ukazateli „Výdaje regionálního školství a přímo řízených organizací“ o  částku 7 534 195 519 Kč na mzdové náklady v regionálním školství
</t>
  </si>
  <si>
    <t>kap. 398 - Všeobecná pokladní správa - snížit výdaje kapitoly v ukazateli Vládní rozpočtová rezerva</t>
  </si>
  <si>
    <t xml:space="preserve">kap. 398 - Všeobecná pokladní správa - snížit  výdaje kapitoly v ukazateli Ostatní výdaje </t>
  </si>
  <si>
    <t>kap. 398 - Všeobecná pokladní správa - zvýšit výdaje kapitoly v ukazateli Ostatní výdaje v pol. Výdaje na volby celkem s určením na zvýšení odměn členů volebních komisí</t>
  </si>
  <si>
    <t xml:space="preserve">Jan Bauer příhlásil se k PN posl. Jana Zahradníka
</t>
  </si>
  <si>
    <t xml:space="preserve">v kap. 315 - Ministerstvo životního prostředí , výdajový blok 3.4 „Ostatní činnosti v životním prostředí“, výdajový okruh 3.4.2 „Činnosti v ochraně životního prostředí“ navýšit v položce 3.4.2.10 „Kompenzace ztrát obcí na území národních parků“ o 10 mil. Kč </t>
  </si>
  <si>
    <t>kap. 313 - Ministerstvo práce a sociálních věcí - snížit výdaje na Dávky hmotné nouze</t>
  </si>
  <si>
    <t>kap. 313 - Ministerstvo práce a sociálních věcí - zvýšit Neinvestiční nedávkové transfery -  příspěvek na výkon sociální práce na krajských a obecních úřadech</t>
  </si>
  <si>
    <t>kap. 313-  Ministerstvo práce a sociálních věcí - snížit výdaje na Dávky hmotné nouze</t>
  </si>
  <si>
    <t>kap. 313 -  Ministerstvo práce a sociálních věcí - zvýšit výdaje - Neinvestiční nedávkové transfery - dotace na činnosti vykonávané ORP v oblasti sociálně právní ochrany dětí</t>
  </si>
  <si>
    <t>PN k PN v usn. RV poř.č. A/5</t>
  </si>
  <si>
    <t>Pozměňovací návrh k usnesení RV č. 31,  příloha 2a, p.č. A/5 a k příloze č. 9 zákona o SR na rok 2018</t>
  </si>
  <si>
    <t>Jakub Janda
podpořil posl. Václav Klaus</t>
  </si>
  <si>
    <t>kap. 398  - Všeobecná pokladní správa - prostředky pro  Český svaz bojovníků za svobodu navýšit o 1,7 mil. Kč , tj. na částku 8 mil. Kč</t>
  </si>
  <si>
    <t>kap. 398 Všeobecná pokladní správa - snížit ukazatel Vládní rozpočtová rezerva</t>
  </si>
  <si>
    <t>kap. 313 -  Min. práce a sociálních věcí - snížit výdaje v ukazateli "Dávky nemocenského pojištění"</t>
  </si>
  <si>
    <t>kap. 336 - Ministerstvo spravedlnosti - snížit výdaje kapitoly, a to Platy zaměstnanců a ostatní platby za provedenou práci</t>
  </si>
  <si>
    <t>kap. 398 - Všeobecná pokladní správa - snížit výdaje kapitoly v ukazateli "Vládní rozpočtová rezerva</t>
  </si>
  <si>
    <t>tato změna se promítne ve specifických ukazatelích: Podpora regionálního rozvoje a cestovního ruchu,  přičemž navýšené prostředky se použijí výhradně k posílení alokace dotačního titulu č. 5  Podpora místních komunikací</t>
  </si>
  <si>
    <t xml:space="preserve">snižit výdaje kapitoly 398-Všeobecná pokladní správa  ve specifickém ukazateli 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</t>
  </si>
  <si>
    <t>snižit výdaje kapitoly 398-Všeobecná pokladní správa ve specifickém ukazateli  „Sociální výdaje; náhrady; neziskové a podobné organizace“ Penzijní pojištění a doplňkové penzijní pojištění</t>
  </si>
  <si>
    <t>snížit výdaje kapitoly 396 - Státní dluh v ukazateli „Obsluha státního dluhu“ o částku 100 000 000 Kč</t>
  </si>
  <si>
    <t>snížit výdaje kapitoly 398 - Všeobecná pokladní správa v ukazateli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o částku 100 000 000 Kč</t>
  </si>
  <si>
    <t>snížit výdaje kapitoly 398 - Všeobecná pokladní správa v položce „Odvody do rozpočtu Evropské unie“ o částku 100 000 000 Kč</t>
  </si>
  <si>
    <t>VARIANTA  1</t>
  </si>
  <si>
    <t>Věra Kovářová
podpořila posl. Kateřina Valachová</t>
  </si>
  <si>
    <t>VARIANTA  2</t>
  </si>
  <si>
    <t xml:space="preserve">kap. 306 Ministerstvo zahraničních věcí snížit výdaje kapitoly  v ukazateli „Výdaje celkem“ o částku 450 000 000 Kč a dále
a. ve specifickém ukazateli „Výdaje na plnění úkolů Ministerstva zahraničních věcí; v tom: příspěvky mezinárodním organizacím a peněžní dary vybraným institucím do zahraničí“ o částku 175 000 000 Kč
b. ve specifickém ukazateli „Výdaje na plnění úkolů Ministerstva zahraničních věcí; v tom: ostatní výdaje na plnění úkolů Ministerstva zahraničních věcí“ o částku 275 000 000 Kč </t>
  </si>
  <si>
    <t xml:space="preserve">kap.  314 Ministerstvo vnitra snížit výdaje kapitoly v ukazateli „Výdaje celkem“ o částku 690 444 160 Kč a dále
a. ve specifickém ukazateli „Výdaje Policie ČR“ o částku 290 444 160 Kč
b. ve specifickém ukazateli „Výdaje Hasičského záchranného sboru ČR“ o částku 75 000 000 Kč
c. ve specifickém ukazateli „Výdaje na zabezpečení plnění úkolů Ministerstva vnitra a ostatních organizačních složek státu“ o částku 325 000 000 Kč
</t>
  </si>
  <si>
    <t xml:space="preserve">kap.  396 Státní dluh snížit výdaje kapitoly v ukazateli „Výdaje celkem“ o částku 2 000 000 000 Kč a dále
 ve specifickém ukazateli „Obsluha státního dluhu“ o částku 2 000 000 000 Kč
</t>
  </si>
  <si>
    <t>snížení promítne do průřezových ukazatelů:  
 ukazatel Výdaje na výzkum, vývoj a inovace celkem včetně programů spolufinancovaných z prostředků zahraničních, ukazatel v tom: ze státního rozpočtu celkem, ukazatel v tom: institucionální podpora celkem a ukazatel Institucionální podpora výzkumných organizací podle zhodnocení jimi dosažených výsledků programů - snížení  o částku 80 000 000 Kč</t>
  </si>
  <si>
    <t>snížení promítne do průřezových ukazatelů: 
ukazatel Výdaje na výzkum, vývoj a inovace celkem včetně programů spolufinancovaných z prostředků zahraničních snižuje o 650 000 000 Kč;  ukazatel v tom: ze státního rozpočtu celkem se snižuje o částku 650 000 000 Kč;  ukazatel v tom: institucionální podpora celkem se snižuje o částku 150 000 000 Kč;  ukazatel účelová podpora celkem se snižuje o 500 000 000 Kč;  ukazatel Účelová podpora na programy aplikovaného výzkumu, vývoje a inovací se snižuje o 500 000 000 Kč,  a ukazatel Institucionální podpora výzkumných organizací podle zhodnocení jimi dosažených výsledků programů snižuje o částku 100 000 000 Kč</t>
  </si>
  <si>
    <t>zvýšení se promítne do specifického ukazatele Věda a vysoké školy zvýšením  o částku 915 000 000 Kč;  v tom: vysoké školy zvýšením  o částku 915 000 000 Kč</t>
  </si>
  <si>
    <t>B/47</t>
  </si>
  <si>
    <t>B/48</t>
  </si>
  <si>
    <t>B/49</t>
  </si>
  <si>
    <t>kap. 306 - Ministerstvo zahraničních věcí - snížit celkové výdaje; tato změna se promítne do těchto ukazatelů: specifické ukazatele: "Výdaje na plnění úkolů Ministerstva zahraničních věcí v tom:   ostatní výdaje na plnění úkolů  Ministerstva zahraničních věcí"; průřezový ukazatel: "Zahraniční rozvojová spolupráce" - snížení běžných výdajů</t>
  </si>
  <si>
    <t>kap. 317 - Ministerstvo pro místní rozvoj - snížit celkové výdaje kapitoly; tato změna se promítne ve specifickém ukazateli "Ostatní činnosti resortu" - snížení běžných výdajů</t>
  </si>
  <si>
    <t>B/50</t>
  </si>
  <si>
    <t>B/55</t>
  </si>
  <si>
    <t>kap.  333 Ministerstvo školství, mládeže a tělovýchovy výdaje kapitoly  navýšit  o částku  3 850 000 000 Kč   v ukazateli „Výdaje regionálního školství a přímo řízených organizací“; prostředky jsou určeny:
- částka 850 mil. Kč pro soukromé a církevní školy na navýšení platů o 15 % u pedagogických pracovníků 
-částka 3 mld. Kč na další navýšení platů a mezd pedagogických pracovníků škol všech zřizovatelů o 5 %</t>
  </si>
  <si>
    <t>B/56</t>
  </si>
  <si>
    <t xml:space="preserve">kap. 334 – Ministerstvo kultury –  zvýšit „Výdajový blok – Příspěvkové organizace zřízené Ministerstvem kultury – Národní památkový ústav“ o 50 mil. Kč;
pro Národní památkový ústav pro nákup objektu Kvítkův dvůr se souvisejícími pozemky. Nákup umožní prodloužení zámecké zahrady Státního hradu a zámku Český Krumlov o divadelní trakt, do kterého bude situováno nové otáčivé hlediště. </t>
  </si>
  <si>
    <t>B/57</t>
  </si>
  <si>
    <t>B/58</t>
  </si>
  <si>
    <t>B/59</t>
  </si>
  <si>
    <t>kap. 313 - Min. práce a sociálních věcí - snížit výdaje kapitoly ve specifickém ukazateli Dávky pomoci v hmotné nouzi o částku 750 000 000 Kč</t>
  </si>
  <si>
    <t>kap. 313 - Min. práce a sociálních věcí - snížit výdaje kapitoly ve specifickém ukazateli   Aktivní politika zaměstnanosti o 250 000 000 Kč</t>
  </si>
  <si>
    <t>kap. 313 - Min. práce a sociálních věcí - snížit výdaje kapitoly ve specifickém ukazateli Dávky pomoci v hmotné nouzi o částku 500 000 000 Kč</t>
  </si>
  <si>
    <t xml:space="preserve"> Stanislav Juránek
 přihlásil se k PN posl. Jana Bartoška</t>
  </si>
  <si>
    <t>B/61/1</t>
  </si>
  <si>
    <t>B/61/2</t>
  </si>
  <si>
    <t>Jiří Kobza a  poslanci SPD</t>
  </si>
  <si>
    <t>B/63</t>
  </si>
  <si>
    <t>Radovan Vích a  poslanci SPD</t>
  </si>
  <si>
    <t>Lubomír Volný a  poslanci SPD</t>
  </si>
  <si>
    <t>B/64</t>
  </si>
  <si>
    <t>B/65</t>
  </si>
  <si>
    <t xml:space="preserve">kap.  304 Úřad vlády České republiky zvýšit o částku o 1 022 000 Kč, tzn. v ukazateli  „Výdaje celkem“  a dále 
a ve specifickém ukazateli “Výdaje na zabezpečení úkolů Úřadu vlády ČR”
a ve specifickém ukazateli “v tom: výdaje vlastního Úřadu vlády ČR” 
a ve průřezovém ukazateli “Program protidrogové politiky” na boj s alkoholismem
</t>
  </si>
  <si>
    <t>B/66</t>
  </si>
  <si>
    <t>Mikuláš Ferjenčík
podpořila posl. Kateřina Valachová</t>
  </si>
  <si>
    <t>Pozměňovací návrh k usnesení RV č. 31, příloha 2a, p.č. A/4 - technická upřesnění</t>
  </si>
  <si>
    <t>PN k PN v usn. RV</t>
  </si>
  <si>
    <t>Miloslava Vostrá</t>
  </si>
  <si>
    <t>B/44/3</t>
  </si>
  <si>
    <t>VARIANTA  3</t>
  </si>
  <si>
    <t>B/45/1</t>
  </si>
  <si>
    <t>B/45/2</t>
  </si>
  <si>
    <t>B/51</t>
  </si>
  <si>
    <t>B/52/1</t>
  </si>
  <si>
    <t>B/52/2</t>
  </si>
  <si>
    <t>B/53</t>
  </si>
  <si>
    <t>B/54/1</t>
  </si>
  <si>
    <t>B/54/2</t>
  </si>
  <si>
    <t>B/60</t>
  </si>
  <si>
    <t>B/62/1</t>
  </si>
  <si>
    <t>B/62/2</t>
  </si>
  <si>
    <t>B/67</t>
  </si>
  <si>
    <t>B/68/1</t>
  </si>
  <si>
    <t>kapitole 315 - Ministerstvo životního prostředí ,  výdajový blok 3.4 „Ostatní činnosti v životním prostředí“, výdajový okruh 3.4.2 „Činnosti v ochraně životního prostředí“ v položce 3.4.2.9 „Neinvestiční dotace neziskovým organizacím“ snížit o 10 mil. Kč.</t>
  </si>
  <si>
    <t>PN k PN v usn. RV  příloha 1 (textová část)</t>
  </si>
  <si>
    <t>o této variantě je možné hlasovat jen v případě přijetí PN poslance Jana Volného - poř.č. B/50</t>
  </si>
  <si>
    <t>ii</t>
  </si>
  <si>
    <t>IS</t>
  </si>
  <si>
    <t>kap. 398 - Všeobecná pokladní správa  - prostředky pro Československou obec legionářskou navýšit o další 2 mil. Kč, tj. na částku 8 mil. Kč</t>
  </si>
  <si>
    <t>Ministerstvo  kultury</t>
  </si>
  <si>
    <t>PN = pozměňovací návrh</t>
  </si>
  <si>
    <t>2B. Pozměňovací návrhy číselných položek k návrhu zákona o státním rozpočtu a
 k návrhu státního rozpočtu na rok 2018 přednesené ve 2. čtení</t>
  </si>
  <si>
    <t>Zbyněk Stanjura a poslanci ODS</t>
  </si>
  <si>
    <t>Zbyněk Stanjura 
přihlásil se k PN posl. Stanislava Blahy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</si>
</sst>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\ ###\ ##0"/>
  </numFmts>
  <fonts count="19" x14ac:knownFonts="1">
    <font>
      <sz val="10"/>
      <name val="Arial CE"/>
    </font>
    <font>
      <b/>
      <sz val="10"/>
      <name val="Arial CE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</font>
    <font>
      <b/>
      <i/>
      <sz val="10"/>
      <name val="Arial CE"/>
      <charset val="238"/>
    </font>
    <font>
      <b/>
      <i/>
      <sz val="10"/>
      <color rgb="FFFF0000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2"/>
      <name val="Arial CE"/>
    </font>
    <font>
      <b/>
      <i/>
      <sz val="10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1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ashed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ashed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ashed">
        <color indexed="64"/>
      </bottom>
      <diagonal/>
    </border>
    <border>
      <left style="medium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501">
    <xf numFmtId="0" fontId="0" fillId="0" borderId="0" xfId="0"/>
    <xf numFmtId="164" fontId="0" fillId="0" borderId="0" xfId="0" applyNumberFormat="1" applyBorder="1"/>
    <xf numFmtId="164" fontId="0" fillId="0" borderId="0" xfId="0" applyNumberFormat="1"/>
    <xf numFmtId="0" fontId="1" fillId="0" borderId="0" xfId="0" applyFont="1" applyAlignment="1">
      <alignment horizontal="centerContinuous" wrapText="1"/>
    </xf>
    <xf numFmtId="164" fontId="0" fillId="0" borderId="0" xfId="0" applyNumberFormat="1" applyAlignment="1">
      <alignment horizontal="centerContinuous" wrapText="1"/>
    </xf>
    <xf numFmtId="164" fontId="5" fillId="0" borderId="0" xfId="0" applyNumberFormat="1" applyFont="1"/>
    <xf numFmtId="3" fontId="0" fillId="0" borderId="1" xfId="0" applyNumberFormat="1" applyBorder="1"/>
    <xf numFmtId="3" fontId="0" fillId="0" borderId="2" xfId="0" applyNumberFormat="1" applyBorder="1"/>
    <xf numFmtId="3" fontId="0" fillId="0" borderId="0" xfId="0" applyNumberFormat="1"/>
    <xf numFmtId="164" fontId="9" fillId="0" borderId="0" xfId="0" applyNumberFormat="1" applyFont="1"/>
    <xf numFmtId="49" fontId="0" fillId="0" borderId="0" xfId="0" applyNumberFormat="1" applyAlignment="1">
      <alignment horizontal="right"/>
    </xf>
    <xf numFmtId="49" fontId="0" fillId="0" borderId="0" xfId="0" applyNumberFormat="1" applyBorder="1" applyAlignment="1">
      <alignment horizontal="right"/>
    </xf>
    <xf numFmtId="49" fontId="4" fillId="0" borderId="0" xfId="0" applyNumberFormat="1" applyFont="1" applyAlignment="1">
      <alignment horizontal="left"/>
    </xf>
    <xf numFmtId="165" fontId="0" fillId="0" borderId="3" xfId="0" applyNumberFormat="1" applyBorder="1"/>
    <xf numFmtId="165" fontId="8" fillId="0" borderId="0" xfId="0" applyNumberFormat="1" applyFo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5" fontId="0" fillId="0" borderId="8" xfId="0" applyNumberFormat="1" applyBorder="1"/>
    <xf numFmtId="49" fontId="0" fillId="2" borderId="6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horizontal="right" vertical="top"/>
    </xf>
    <xf numFmtId="49" fontId="0" fillId="2" borderId="14" xfId="0" applyNumberFormat="1" applyFill="1" applyBorder="1" applyAlignment="1">
      <alignment horizontal="right" wrapText="1"/>
    </xf>
    <xf numFmtId="0" fontId="0" fillId="0" borderId="12" xfId="0" applyFill="1" applyBorder="1" applyAlignment="1">
      <alignment vertical="top" wrapText="1"/>
    </xf>
    <xf numFmtId="0" fontId="0" fillId="0" borderId="0" xfId="0" applyAlignment="1"/>
    <xf numFmtId="0" fontId="6" fillId="0" borderId="0" xfId="0" applyFont="1" applyBorder="1" applyAlignment="1"/>
    <xf numFmtId="0" fontId="4" fillId="0" borderId="0" xfId="0" applyFont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0" xfId="0" applyBorder="1" applyAlignment="1"/>
    <xf numFmtId="0" fontId="0" fillId="0" borderId="0" xfId="0" applyFill="1"/>
    <xf numFmtId="49" fontId="0" fillId="0" borderId="0" xfId="0" applyNumberFormat="1" applyAlignment="1">
      <alignment horizontal="right" wrapText="1"/>
    </xf>
    <xf numFmtId="49" fontId="0" fillId="0" borderId="0" xfId="0" applyNumberFormat="1" applyBorder="1" applyAlignment="1">
      <alignment horizontal="right" wrapText="1"/>
    </xf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left" wrapText="1"/>
    </xf>
    <xf numFmtId="0" fontId="0" fillId="0" borderId="0" xfId="0" applyFill="1" applyAlignment="1"/>
    <xf numFmtId="0" fontId="0" fillId="0" borderId="6" xfId="0" applyFill="1" applyBorder="1" applyAlignment="1">
      <alignment horizontal="center"/>
    </xf>
    <xf numFmtId="3" fontId="0" fillId="0" borderId="1" xfId="0" applyNumberFormat="1" applyFill="1" applyBorder="1"/>
    <xf numFmtId="49" fontId="0" fillId="2" borderId="1" xfId="0" applyNumberFormat="1" applyFill="1" applyBorder="1" applyAlignment="1">
      <alignment horizontal="right"/>
    </xf>
    <xf numFmtId="3" fontId="0" fillId="0" borderId="0" xfId="0" applyNumberFormat="1" applyFill="1"/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Alignment="1">
      <alignment horizontal="left"/>
    </xf>
    <xf numFmtId="3" fontId="0" fillId="0" borderId="2" xfId="0" applyNumberFormat="1" applyFill="1" applyBorder="1"/>
    <xf numFmtId="164" fontId="0" fillId="0" borderId="0" xfId="0" applyNumberFormat="1" applyFill="1"/>
    <xf numFmtId="0" fontId="0" fillId="0" borderId="5" xfId="0" applyFill="1" applyBorder="1" applyAlignment="1">
      <alignment horizontal="center"/>
    </xf>
    <xf numFmtId="165" fontId="0" fillId="3" borderId="0" xfId="0" applyNumberFormat="1" applyFill="1" applyAlignment="1"/>
    <xf numFmtId="0" fontId="0" fillId="3" borderId="0" xfId="0" applyFill="1"/>
    <xf numFmtId="0" fontId="0" fillId="3" borderId="6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165" fontId="0" fillId="0" borderId="0" xfId="0" applyNumberFormat="1" applyFill="1" applyAlignment="1"/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8" xfId="0" applyFill="1" applyBorder="1" applyAlignment="1">
      <alignment vertical="top" wrapText="1"/>
    </xf>
    <xf numFmtId="0" fontId="0" fillId="0" borderId="29" xfId="0" applyFill="1" applyBorder="1" applyAlignment="1">
      <alignment vertical="top" wrapText="1"/>
    </xf>
    <xf numFmtId="0" fontId="0" fillId="0" borderId="31" xfId="0" applyFill="1" applyBorder="1" applyAlignment="1">
      <alignment vertical="top" wrapText="1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3" fontId="0" fillId="0" borderId="34" xfId="0" applyNumberFormat="1" applyBorder="1"/>
    <xf numFmtId="49" fontId="0" fillId="3" borderId="35" xfId="0" applyNumberForma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6" xfId="0" applyNumberForma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0" fillId="0" borderId="6" xfId="0" applyNumberForma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49" fontId="0" fillId="0" borderId="0" xfId="0" applyNumberFormat="1" applyFill="1" applyAlignment="1">
      <alignment horizontal="center" wrapText="1"/>
    </xf>
    <xf numFmtId="49" fontId="0" fillId="0" borderId="14" xfId="0" applyNumberFormat="1" applyFill="1" applyBorder="1" applyAlignment="1">
      <alignment horizontal="center" wrapText="1"/>
    </xf>
    <xf numFmtId="49" fontId="0" fillId="0" borderId="6" xfId="0" applyNumberFormat="1" applyFill="1" applyBorder="1" applyAlignment="1">
      <alignment horizontal="center"/>
    </xf>
    <xf numFmtId="1" fontId="0" fillId="0" borderId="9" xfId="0" applyNumberFormat="1" applyFill="1" applyBorder="1" applyAlignment="1">
      <alignment horizontal="center" vertical="top" wrapText="1"/>
    </xf>
    <xf numFmtId="1" fontId="0" fillId="0" borderId="13" xfId="0" applyNumberFormat="1" applyFill="1" applyBorder="1" applyAlignment="1">
      <alignment horizontal="center" vertical="top" wrapText="1"/>
    </xf>
    <xf numFmtId="1" fontId="0" fillId="0" borderId="1" xfId="0" applyNumberFormat="1" applyFill="1" applyBorder="1" applyAlignment="1">
      <alignment horizontal="center" vertical="top" wrapText="1"/>
    </xf>
    <xf numFmtId="49" fontId="0" fillId="0" borderId="0" xfId="0" applyNumberForma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1" fontId="0" fillId="0" borderId="9" xfId="0" applyNumberFormat="1" applyFill="1" applyBorder="1" applyAlignment="1">
      <alignment horizontal="center" vertical="top"/>
    </xf>
    <xf numFmtId="49" fontId="0" fillId="0" borderId="9" xfId="0" applyNumberFormat="1" applyFill="1" applyBorder="1" applyAlignment="1">
      <alignment horizontal="center" vertical="top"/>
    </xf>
    <xf numFmtId="1" fontId="0" fillId="0" borderId="13" xfId="0" applyNumberForma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center" vertical="top"/>
    </xf>
    <xf numFmtId="49" fontId="0" fillId="0" borderId="36" xfId="0" applyNumberFormat="1" applyFill="1" applyBorder="1" applyAlignment="1">
      <alignment horizontal="center" vertical="top"/>
    </xf>
    <xf numFmtId="1" fontId="0" fillId="0" borderId="1" xfId="0" applyNumberForma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 vertical="top"/>
    </xf>
    <xf numFmtId="49" fontId="0" fillId="0" borderId="0" xfId="0" applyNumberFormat="1" applyFill="1" applyBorder="1" applyAlignment="1">
      <alignment horizontal="center"/>
    </xf>
    <xf numFmtId="0" fontId="11" fillId="0" borderId="26" xfId="0" applyFont="1" applyBorder="1" applyAlignment="1">
      <alignment horizontal="center"/>
    </xf>
    <xf numFmtId="49" fontId="0" fillId="0" borderId="37" xfId="0" applyNumberFormat="1" applyFill="1" applyBorder="1" applyAlignment="1">
      <alignment horizontal="center"/>
    </xf>
    <xf numFmtId="49" fontId="0" fillId="0" borderId="24" xfId="0" applyNumberFormat="1" applyFill="1" applyBorder="1" applyAlignment="1">
      <alignment horizontal="center" vertical="top" wrapText="1"/>
    </xf>
    <xf numFmtId="49" fontId="0" fillId="0" borderId="24" xfId="0" applyNumberFormat="1" applyFill="1" applyBorder="1" applyAlignment="1">
      <alignment horizontal="center"/>
    </xf>
    <xf numFmtId="49" fontId="0" fillId="2" borderId="24" xfId="0" applyNumberFormat="1" applyFill="1" applyBorder="1" applyAlignment="1">
      <alignment horizontal="right"/>
    </xf>
    <xf numFmtId="3" fontId="0" fillId="0" borderId="25" xfId="0" applyNumberFormat="1" applyFill="1" applyBorder="1"/>
    <xf numFmtId="3" fontId="0" fillId="0" borderId="25" xfId="0" applyNumberFormat="1" applyBorder="1"/>
    <xf numFmtId="49" fontId="0" fillId="0" borderId="38" xfId="0" applyNumberFormat="1" applyFill="1" applyBorder="1" applyAlignment="1">
      <alignment horizontal="center" vertical="top" wrapText="1"/>
    </xf>
    <xf numFmtId="49" fontId="0" fillId="0" borderId="38" xfId="0" applyNumberFormat="1" applyFill="1" applyBorder="1" applyAlignment="1">
      <alignment horizontal="center"/>
    </xf>
    <xf numFmtId="49" fontId="0" fillId="2" borderId="38" xfId="0" applyNumberFormat="1" applyFill="1" applyBorder="1" applyAlignment="1">
      <alignment horizontal="right"/>
    </xf>
    <xf numFmtId="0" fontId="10" fillId="0" borderId="36" xfId="0" applyFont="1" applyFill="1" applyBorder="1" applyAlignment="1">
      <alignment vertical="top" wrapText="1"/>
    </xf>
    <xf numFmtId="3" fontId="0" fillId="0" borderId="39" xfId="0" applyNumberFormat="1" applyFill="1" applyBorder="1"/>
    <xf numFmtId="3" fontId="0" fillId="0" borderId="39" xfId="0" applyNumberFormat="1" applyBorder="1"/>
    <xf numFmtId="3" fontId="6" fillId="0" borderId="0" xfId="0" applyNumberFormat="1" applyFont="1"/>
    <xf numFmtId="0" fontId="0" fillId="0" borderId="41" xfId="0" applyBorder="1" applyAlignment="1">
      <alignment horizontal="centerContinuous"/>
    </xf>
    <xf numFmtId="0" fontId="0" fillId="0" borderId="42" xfId="0" applyBorder="1" applyAlignment="1">
      <alignment horizontal="centerContinuous"/>
    </xf>
    <xf numFmtId="0" fontId="0" fillId="0" borderId="43" xfId="0" applyBorder="1" applyAlignment="1">
      <alignment horizontal="centerContinuous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3" fontId="0" fillId="0" borderId="29" xfId="0" applyNumberFormat="1" applyBorder="1"/>
    <xf numFmtId="49" fontId="0" fillId="0" borderId="45" xfId="0" applyNumberForma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 wrapText="1"/>
    </xf>
    <xf numFmtId="49" fontId="0" fillId="2" borderId="45" xfId="0" applyNumberFormat="1" applyFill="1" applyBorder="1" applyAlignment="1">
      <alignment horizontal="right"/>
    </xf>
    <xf numFmtId="3" fontId="0" fillId="0" borderId="45" xfId="0" applyNumberFormat="1" applyFill="1" applyBorder="1"/>
    <xf numFmtId="3" fontId="0" fillId="0" borderId="46" xfId="0" applyNumberFormat="1" applyFill="1" applyBorder="1"/>
    <xf numFmtId="3" fontId="0" fillId="0" borderId="45" xfId="0" applyNumberFormat="1" applyBorder="1"/>
    <xf numFmtId="3" fontId="0" fillId="0" borderId="47" xfId="0" applyNumberFormat="1" applyBorder="1"/>
    <xf numFmtId="3" fontId="0" fillId="0" borderId="46" xfId="0" applyNumberFormat="1" applyBorder="1"/>
    <xf numFmtId="3" fontId="0" fillId="0" borderId="49" xfId="0" applyNumberFormat="1" applyBorder="1" applyAlignment="1">
      <alignment horizontal="centerContinuous"/>
    </xf>
    <xf numFmtId="49" fontId="0" fillId="0" borderId="10" xfId="0" applyNumberFormat="1" applyFill="1" applyBorder="1" applyAlignment="1">
      <alignment horizontal="center"/>
    </xf>
    <xf numFmtId="49" fontId="0" fillId="0" borderId="19" xfId="0" applyNumberFormat="1" applyFill="1" applyBorder="1" applyAlignment="1">
      <alignment horizontal="center" wrapText="1"/>
    </xf>
    <xf numFmtId="49" fontId="0" fillId="0" borderId="19" xfId="0" applyNumberFormat="1" applyFill="1" applyBorder="1" applyAlignment="1">
      <alignment horizontal="center"/>
    </xf>
    <xf numFmtId="49" fontId="0" fillId="2" borderId="19" xfId="0" applyNumberFormat="1" applyFill="1" applyBorder="1" applyAlignment="1">
      <alignment horizontal="right"/>
    </xf>
    <xf numFmtId="3" fontId="0" fillId="0" borderId="11" xfId="0" applyNumberFormat="1" applyFill="1" applyBorder="1"/>
    <xf numFmtId="3" fontId="0" fillId="0" borderId="11" xfId="0" applyNumberFormat="1" applyBorder="1"/>
    <xf numFmtId="0" fontId="0" fillId="0" borderId="30" xfId="0" applyBorder="1" applyAlignment="1">
      <alignment horizontal="center" wrapText="1"/>
    </xf>
    <xf numFmtId="0" fontId="0" fillId="0" borderId="51" xfId="0" applyFill="1" applyBorder="1" applyAlignment="1">
      <alignment horizontal="centerContinuous"/>
    </xf>
    <xf numFmtId="0" fontId="3" fillId="0" borderId="5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49" fontId="0" fillId="0" borderId="53" xfId="0" applyNumberFormat="1" applyFill="1" applyBorder="1" applyAlignment="1">
      <alignment horizontal="center" wrapText="1"/>
    </xf>
    <xf numFmtId="49" fontId="0" fillId="0" borderId="35" xfId="0" applyNumberFormat="1" applyFill="1" applyBorder="1" applyAlignment="1">
      <alignment horizontal="center"/>
    </xf>
    <xf numFmtId="49" fontId="0" fillId="0" borderId="54" xfId="0" applyNumberFormat="1" applyFill="1" applyBorder="1" applyAlignment="1">
      <alignment horizontal="center" vertical="top"/>
    </xf>
    <xf numFmtId="49" fontId="0" fillId="0" borderId="55" xfId="0" applyNumberFormat="1" applyFill="1" applyBorder="1" applyAlignment="1">
      <alignment horizontal="center"/>
    </xf>
    <xf numFmtId="49" fontId="0" fillId="0" borderId="56" xfId="0" applyNumberForma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53" xfId="0" applyNumberFormat="1" applyBorder="1" applyAlignment="1">
      <alignment horizontal="center" wrapText="1"/>
    </xf>
    <xf numFmtId="49" fontId="0" fillId="0" borderId="35" xfId="0" applyNumberFormat="1" applyBorder="1" applyAlignment="1">
      <alignment horizontal="center"/>
    </xf>
    <xf numFmtId="49" fontId="3" fillId="0" borderId="0" xfId="0" applyNumberFormat="1" applyFont="1" applyAlignment="1">
      <alignment horizontal="centerContinuous" vertical="center" wrapText="1"/>
    </xf>
    <xf numFmtId="0" fontId="0" fillId="0" borderId="44" xfId="0" applyFill="1" applyBorder="1" applyAlignment="1">
      <alignment vertical="top" wrapText="1"/>
    </xf>
    <xf numFmtId="164" fontId="12" fillId="0" borderId="0" xfId="0" applyNumberFormat="1" applyFont="1" applyFill="1"/>
    <xf numFmtId="1" fontId="0" fillId="0" borderId="36" xfId="0" applyNumberFormat="1" applyFill="1" applyBorder="1" applyAlignment="1">
      <alignment horizontal="center" vertical="top"/>
    </xf>
    <xf numFmtId="0" fontId="0" fillId="0" borderId="57" xfId="0" applyFill="1" applyBorder="1" applyAlignment="1">
      <alignment vertical="top" wrapText="1"/>
    </xf>
    <xf numFmtId="1" fontId="0" fillId="0" borderId="36" xfId="0" applyNumberFormat="1" applyFill="1" applyBorder="1" applyAlignment="1">
      <alignment horizontal="center" vertical="top" wrapText="1"/>
    </xf>
    <xf numFmtId="3" fontId="6" fillId="0" borderId="0" xfId="0" applyNumberFormat="1" applyFont="1" applyBorder="1"/>
    <xf numFmtId="3" fontId="7" fillId="0" borderId="0" xfId="0" applyNumberFormat="1" applyFont="1" applyBorder="1"/>
    <xf numFmtId="1" fontId="4" fillId="0" borderId="45" xfId="0" applyNumberFormat="1" applyFont="1" applyFill="1" applyBorder="1" applyAlignment="1">
      <alignment horizontal="center" vertical="top"/>
    </xf>
    <xf numFmtId="1" fontId="4" fillId="0" borderId="45" xfId="0" applyNumberFormat="1" applyFont="1" applyFill="1" applyBorder="1" applyAlignment="1">
      <alignment horizontal="center" vertical="top" wrapText="1"/>
    </xf>
    <xf numFmtId="49" fontId="4" fillId="0" borderId="45" xfId="0" applyNumberFormat="1" applyFont="1" applyFill="1" applyBorder="1" applyAlignment="1">
      <alignment horizontal="center" vertical="top"/>
    </xf>
    <xf numFmtId="49" fontId="4" fillId="0" borderId="45" xfId="0" applyNumberFormat="1" applyFont="1" applyBorder="1" applyAlignment="1">
      <alignment horizontal="right" vertical="top"/>
    </xf>
    <xf numFmtId="3" fontId="4" fillId="0" borderId="45" xfId="0" applyNumberFormat="1" applyFont="1" applyBorder="1"/>
    <xf numFmtId="3" fontId="4" fillId="0" borderId="46" xfId="0" applyNumberFormat="1" applyFont="1" applyBorder="1"/>
    <xf numFmtId="3" fontId="4" fillId="0" borderId="59" xfId="0" applyNumberFormat="1" applyFont="1" applyBorder="1"/>
    <xf numFmtId="0" fontId="4" fillId="0" borderId="0" xfId="0" applyFont="1"/>
    <xf numFmtId="49" fontId="0" fillId="2" borderId="60" xfId="0" applyNumberFormat="1" applyFill="1" applyBorder="1" applyAlignment="1">
      <alignment horizontal="right" wrapText="1"/>
    </xf>
    <xf numFmtId="49" fontId="0" fillId="2" borderId="7" xfId="0" applyNumberFormat="1" applyFill="1" applyBorder="1" applyAlignment="1">
      <alignment horizontal="right" wrapText="1"/>
    </xf>
    <xf numFmtId="49" fontId="0" fillId="2" borderId="61" xfId="0" applyNumberFormat="1" applyFill="1" applyBorder="1" applyAlignment="1">
      <alignment horizontal="right" wrapText="1"/>
    </xf>
    <xf numFmtId="49" fontId="0" fillId="2" borderId="58" xfId="0" applyNumberFormat="1" applyFill="1" applyBorder="1" applyAlignment="1">
      <alignment horizontal="right" wrapText="1"/>
    </xf>
    <xf numFmtId="49" fontId="0" fillId="2" borderId="20" xfId="0" applyNumberFormat="1" applyFill="1" applyBorder="1" applyAlignment="1">
      <alignment horizontal="right" wrapText="1"/>
    </xf>
    <xf numFmtId="49" fontId="0" fillId="2" borderId="0" xfId="0" applyNumberFormat="1" applyFill="1" applyBorder="1" applyAlignment="1">
      <alignment horizontal="right" wrapText="1"/>
    </xf>
    <xf numFmtId="49" fontId="0" fillId="2" borderId="59" xfId="0" applyNumberFormat="1" applyFill="1" applyBorder="1" applyAlignment="1">
      <alignment horizontal="right" wrapText="1"/>
    </xf>
    <xf numFmtId="49" fontId="0" fillId="3" borderId="7" xfId="0" applyNumberFormat="1" applyFill="1" applyBorder="1" applyAlignment="1">
      <alignment horizontal="center" wrapText="1"/>
    </xf>
    <xf numFmtId="49" fontId="0" fillId="2" borderId="0" xfId="0" applyNumberFormat="1" applyFill="1" applyBorder="1" applyAlignment="1">
      <alignment horizontal="right" vertical="top" wrapText="1"/>
    </xf>
    <xf numFmtId="49" fontId="4" fillId="0" borderId="59" xfId="0" applyNumberFormat="1" applyFont="1" applyBorder="1" applyAlignment="1">
      <alignment horizontal="right" vertical="top" wrapText="1"/>
    </xf>
    <xf numFmtId="0" fontId="0" fillId="0" borderId="12" xfId="0" applyFill="1" applyBorder="1" applyAlignment="1"/>
    <xf numFmtId="0" fontId="0" fillId="0" borderId="12" xfId="0" applyFill="1" applyBorder="1" applyAlignment="1">
      <alignment vertical="top"/>
    </xf>
    <xf numFmtId="0" fontId="0" fillId="3" borderId="12" xfId="0" applyFill="1" applyBorder="1" applyAlignment="1">
      <alignment vertical="top"/>
    </xf>
    <xf numFmtId="0" fontId="0" fillId="0" borderId="57" xfId="0" applyBorder="1" applyAlignment="1">
      <alignment vertical="top" wrapText="1"/>
    </xf>
    <xf numFmtId="0" fontId="0" fillId="0" borderId="66" xfId="0" applyFill="1" applyBorder="1" applyAlignment="1">
      <alignment horizontal="center"/>
    </xf>
    <xf numFmtId="0" fontId="0" fillId="0" borderId="67" xfId="0" applyFill="1" applyBorder="1" applyAlignment="1"/>
    <xf numFmtId="49" fontId="0" fillId="0" borderId="0" xfId="0" applyNumberFormat="1" applyBorder="1" applyAlignment="1">
      <alignment horizontal="center"/>
    </xf>
    <xf numFmtId="0" fontId="0" fillId="0" borderId="66" xfId="0" applyFill="1" applyBorder="1" applyAlignment="1">
      <alignment horizontal="center" vertical="top"/>
    </xf>
    <xf numFmtId="0" fontId="4" fillId="0" borderId="67" xfId="0" applyFont="1" applyBorder="1" applyAlignment="1"/>
    <xf numFmtId="3" fontId="0" fillId="0" borderId="3" xfId="0" applyNumberFormat="1" applyBorder="1"/>
    <xf numFmtId="3" fontId="0" fillId="0" borderId="8" xfId="0" applyNumberFormat="1" applyBorder="1"/>
    <xf numFmtId="3" fontId="8" fillId="0" borderId="0" xfId="0" applyNumberFormat="1" applyFont="1"/>
    <xf numFmtId="3" fontId="0" fillId="0" borderId="68" xfId="0" applyNumberFormat="1" applyBorder="1"/>
    <xf numFmtId="3" fontId="0" fillId="0" borderId="69" xfId="0" applyNumberFormat="1" applyBorder="1"/>
    <xf numFmtId="3" fontId="0" fillId="0" borderId="0" xfId="0" applyNumberFormat="1" applyBorder="1"/>
    <xf numFmtId="3" fontId="5" fillId="0" borderId="0" xfId="0" applyNumberFormat="1" applyFont="1" applyBorder="1"/>
    <xf numFmtId="0" fontId="10" fillId="0" borderId="13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vertical="top" wrapText="1"/>
    </xf>
    <xf numFmtId="164" fontId="0" fillId="0" borderId="70" xfId="0" applyNumberFormat="1" applyBorder="1" applyAlignment="1">
      <alignment horizontal="center"/>
    </xf>
    <xf numFmtId="164" fontId="0" fillId="0" borderId="71" xfId="0" applyNumberFormat="1" applyBorder="1" applyAlignment="1">
      <alignment horizontal="center"/>
    </xf>
    <xf numFmtId="49" fontId="0" fillId="0" borderId="38" xfId="0" applyNumberFormat="1" applyFill="1" applyBorder="1" applyAlignment="1">
      <alignment horizontal="center" vertical="top"/>
    </xf>
    <xf numFmtId="49" fontId="0" fillId="0" borderId="14" xfId="0" applyNumberFormat="1" applyBorder="1" applyAlignment="1">
      <alignment horizontal="center" wrapText="1"/>
    </xf>
    <xf numFmtId="49" fontId="0" fillId="0" borderId="6" xfId="0" applyNumberFormat="1" applyBorder="1" applyAlignment="1">
      <alignment horizontal="center"/>
    </xf>
    <xf numFmtId="49" fontId="0" fillId="0" borderId="1" xfId="0" applyNumberFormat="1" applyBorder="1" applyAlignment="1">
      <alignment horizontal="centerContinuous" vertical="top"/>
    </xf>
    <xf numFmtId="49" fontId="0" fillId="0" borderId="1" xfId="0" applyNumberFormat="1" applyBorder="1" applyAlignment="1">
      <alignment horizontal="right" vertical="top"/>
    </xf>
    <xf numFmtId="0" fontId="0" fillId="0" borderId="73" xfId="0" applyFill="1" applyBorder="1" applyAlignment="1">
      <alignment vertical="top" wrapText="1"/>
    </xf>
    <xf numFmtId="49" fontId="0" fillId="0" borderId="37" xfId="0" applyNumberFormat="1" applyFill="1" applyBorder="1" applyAlignment="1">
      <alignment horizontal="center" vertical="top"/>
    </xf>
    <xf numFmtId="49" fontId="0" fillId="0" borderId="37" xfId="0" applyNumberFormat="1" applyBorder="1" applyAlignment="1">
      <alignment horizontal="center" vertical="top"/>
    </xf>
    <xf numFmtId="49" fontId="0" fillId="0" borderId="85" xfId="0" applyNumberFormat="1" applyBorder="1" applyAlignment="1">
      <alignment horizontal="center" vertical="top"/>
    </xf>
    <xf numFmtId="49" fontId="4" fillId="0" borderId="56" xfId="0" applyNumberFormat="1" applyFont="1" applyBorder="1" applyAlignment="1">
      <alignment horizontal="center" vertical="top"/>
    </xf>
    <xf numFmtId="49" fontId="3" fillId="0" borderId="0" xfId="0" applyNumberFormat="1" applyFont="1" applyFill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10" fillId="0" borderId="9" xfId="0" applyFont="1" applyFill="1" applyBorder="1" applyAlignment="1">
      <alignment vertical="top" wrapText="1"/>
    </xf>
    <xf numFmtId="49" fontId="10" fillId="0" borderId="35" xfId="0" applyNumberFormat="1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Continuous" vertical="top"/>
    </xf>
    <xf numFmtId="49" fontId="10" fillId="0" borderId="10" xfId="0" applyNumberFormat="1" applyFont="1" applyFill="1" applyBorder="1" applyAlignment="1">
      <alignment horizontal="center" vertical="top"/>
    </xf>
    <xf numFmtId="49" fontId="10" fillId="0" borderId="10" xfId="0" applyNumberFormat="1" applyFont="1" applyFill="1" applyBorder="1" applyAlignment="1">
      <alignment horizontal="right" vertical="top"/>
    </xf>
    <xf numFmtId="49" fontId="10" fillId="0" borderId="62" xfId="0" applyNumberFormat="1" applyFont="1" applyFill="1" applyBorder="1" applyAlignment="1">
      <alignment horizontal="right" vertical="top" wrapText="1"/>
    </xf>
    <xf numFmtId="0" fontId="10" fillId="0" borderId="30" xfId="0" applyFont="1" applyFill="1" applyBorder="1" applyAlignment="1">
      <alignment vertical="top" wrapText="1"/>
    </xf>
    <xf numFmtId="0" fontId="4" fillId="0" borderId="25" xfId="0" applyFont="1" applyFill="1" applyBorder="1" applyAlignment="1">
      <alignment vertical="top" wrapText="1"/>
    </xf>
    <xf numFmtId="3" fontId="0" fillId="0" borderId="24" xfId="0" applyNumberFormat="1" applyFill="1" applyBorder="1" applyAlignment="1">
      <alignment horizontal="center"/>
    </xf>
    <xf numFmtId="3" fontId="0" fillId="0" borderId="81" xfId="0" applyNumberFormat="1" applyBorder="1"/>
    <xf numFmtId="3" fontId="0" fillId="0" borderId="86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38" xfId="0" applyNumberFormat="1" applyFill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3" fontId="0" fillId="0" borderId="64" xfId="0" applyNumberFormat="1" applyBorder="1" applyAlignment="1">
      <alignment horizontal="center"/>
    </xf>
    <xf numFmtId="3" fontId="0" fillId="0" borderId="19" xfId="0" applyNumberFormat="1" applyFill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0" fillId="0" borderId="62" xfId="0" applyNumberFormat="1" applyBorder="1" applyAlignment="1">
      <alignment horizontal="center"/>
    </xf>
    <xf numFmtId="0" fontId="4" fillId="0" borderId="87" xfId="0" applyFont="1" applyBorder="1" applyAlignment="1">
      <alignment horizontal="center" vertical="top" wrapText="1"/>
    </xf>
    <xf numFmtId="0" fontId="4" fillId="0" borderId="22" xfId="0" applyFont="1" applyFill="1" applyBorder="1" applyAlignment="1">
      <alignment vertical="top" wrapText="1"/>
    </xf>
    <xf numFmtId="49" fontId="10" fillId="0" borderId="37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Continuous" vertical="top"/>
    </xf>
    <xf numFmtId="1" fontId="10" fillId="0" borderId="88" xfId="0" applyNumberFormat="1" applyFont="1" applyFill="1" applyBorder="1" applyAlignment="1">
      <alignment horizontal="center" vertical="top"/>
    </xf>
    <xf numFmtId="1" fontId="10" fillId="0" borderId="88" xfId="0" applyNumberFormat="1" applyFont="1" applyFill="1" applyBorder="1" applyAlignment="1">
      <alignment horizontal="center" vertical="top" wrapText="1"/>
    </xf>
    <xf numFmtId="49" fontId="10" fillId="0" borderId="88" xfId="0" applyNumberFormat="1" applyFont="1" applyFill="1" applyBorder="1" applyAlignment="1">
      <alignment horizontal="center" vertical="top"/>
    </xf>
    <xf numFmtId="49" fontId="10" fillId="0" borderId="88" xfId="0" applyNumberFormat="1" applyFont="1" applyFill="1" applyBorder="1" applyAlignment="1">
      <alignment horizontal="right" vertical="top"/>
    </xf>
    <xf numFmtId="49" fontId="10" fillId="0" borderId="89" xfId="0" applyNumberFormat="1" applyFont="1" applyFill="1" applyBorder="1" applyAlignment="1">
      <alignment horizontal="right" vertical="top" wrapText="1"/>
    </xf>
    <xf numFmtId="0" fontId="10" fillId="0" borderId="88" xfId="0" applyFont="1" applyFill="1" applyBorder="1" applyAlignment="1">
      <alignment vertical="top" wrapText="1"/>
    </xf>
    <xf numFmtId="0" fontId="10" fillId="0" borderId="93" xfId="0" applyFont="1" applyFill="1" applyBorder="1" applyAlignment="1">
      <alignment vertical="top" wrapText="1"/>
    </xf>
    <xf numFmtId="0" fontId="4" fillId="0" borderId="91" xfId="0" applyFont="1" applyFill="1" applyBorder="1" applyAlignment="1">
      <alignment vertical="top" wrapText="1"/>
    </xf>
    <xf numFmtId="3" fontId="0" fillId="0" borderId="21" xfId="0" applyNumberFormat="1" applyFill="1" applyBorder="1"/>
    <xf numFmtId="3" fontId="0" fillId="0" borderId="22" xfId="0" applyNumberFormat="1" applyFill="1" applyBorder="1"/>
    <xf numFmtId="3" fontId="0" fillId="0" borderId="38" xfId="0" applyNumberFormat="1" applyFill="1" applyBorder="1"/>
    <xf numFmtId="49" fontId="0" fillId="0" borderId="100" xfId="0" applyNumberFormat="1" applyFill="1" applyBorder="1" applyAlignment="1">
      <alignment horizontal="center"/>
    </xf>
    <xf numFmtId="49" fontId="0" fillId="0" borderId="101" xfId="0" applyNumberFormat="1" applyFill="1" applyBorder="1" applyAlignment="1">
      <alignment horizontal="center"/>
    </xf>
    <xf numFmtId="49" fontId="0" fillId="0" borderId="101" xfId="0" applyNumberFormat="1" applyFill="1" applyBorder="1" applyAlignment="1">
      <alignment horizontal="center" wrapText="1"/>
    </xf>
    <xf numFmtId="49" fontId="0" fillId="0" borderId="102" xfId="0" applyNumberFormat="1" applyFill="1" applyBorder="1" applyAlignment="1">
      <alignment horizontal="center" wrapText="1"/>
    </xf>
    <xf numFmtId="0" fontId="0" fillId="0" borderId="103" xfId="0" applyFill="1" applyBorder="1" applyAlignment="1">
      <alignment vertical="top"/>
    </xf>
    <xf numFmtId="0" fontId="0" fillId="0" borderId="101" xfId="0" applyFill="1" applyBorder="1" applyAlignment="1">
      <alignment horizontal="center"/>
    </xf>
    <xf numFmtId="0" fontId="0" fillId="0" borderId="104" xfId="0" applyFill="1" applyBorder="1" applyAlignment="1">
      <alignment horizontal="center"/>
    </xf>
    <xf numFmtId="0" fontId="0" fillId="0" borderId="102" xfId="0" applyFill="1" applyBorder="1" applyAlignment="1">
      <alignment horizontal="center"/>
    </xf>
    <xf numFmtId="0" fontId="11" fillId="0" borderId="105" xfId="0" applyFont="1" applyBorder="1" applyAlignment="1">
      <alignment horizontal="center"/>
    </xf>
    <xf numFmtId="49" fontId="0" fillId="0" borderId="13" xfId="0" applyNumberFormat="1" applyFill="1" applyBorder="1" applyAlignment="1">
      <alignment horizontal="right" vertical="top"/>
    </xf>
    <xf numFmtId="49" fontId="0" fillId="0" borderId="13" xfId="0" applyNumberFormat="1" applyFill="1" applyBorder="1" applyAlignment="1">
      <alignment horizontal="right" vertical="top" wrapText="1"/>
    </xf>
    <xf numFmtId="3" fontId="0" fillId="0" borderId="23" xfId="0" applyNumberFormat="1" applyFill="1" applyBorder="1"/>
    <xf numFmtId="49" fontId="0" fillId="0" borderId="9" xfId="0" applyNumberFormat="1" applyFill="1" applyBorder="1" applyAlignment="1">
      <alignment horizontal="right" vertical="top"/>
    </xf>
    <xf numFmtId="49" fontId="0" fillId="0" borderId="86" xfId="0" applyNumberFormat="1" applyFill="1" applyBorder="1" applyAlignment="1">
      <alignment horizontal="right" vertical="top" wrapText="1"/>
    </xf>
    <xf numFmtId="49" fontId="0" fillId="0" borderId="36" xfId="0" applyNumberFormat="1" applyFill="1" applyBorder="1" applyAlignment="1">
      <alignment horizontal="right" vertical="top"/>
    </xf>
    <xf numFmtId="49" fontId="0" fillId="0" borderId="36" xfId="0" applyNumberFormat="1" applyFill="1" applyBorder="1" applyAlignment="1">
      <alignment horizontal="right" vertical="top" wrapText="1"/>
    </xf>
    <xf numFmtId="49" fontId="0" fillId="0" borderId="9" xfId="0" applyNumberFormat="1" applyFill="1" applyBorder="1" applyAlignment="1">
      <alignment horizontal="right" vertical="top" wrapText="1"/>
    </xf>
    <xf numFmtId="3" fontId="0" fillId="0" borderId="58" xfId="0" applyNumberFormat="1" applyFill="1" applyBorder="1"/>
    <xf numFmtId="49" fontId="0" fillId="0" borderId="106" xfId="0" applyNumberForma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 wrapText="1"/>
    </xf>
    <xf numFmtId="0" fontId="13" fillId="0" borderId="0" xfId="0" applyFont="1" applyFill="1"/>
    <xf numFmtId="0" fontId="14" fillId="0" borderId="0" xfId="0" applyFont="1" applyFill="1"/>
    <xf numFmtId="0" fontId="4" fillId="0" borderId="39" xfId="0" applyFont="1" applyFill="1" applyBorder="1" applyAlignment="1">
      <alignment vertical="top" wrapText="1"/>
    </xf>
    <xf numFmtId="165" fontId="4" fillId="0" borderId="46" xfId="0" applyNumberFormat="1" applyFont="1" applyFill="1" applyBorder="1" applyAlignment="1">
      <alignment horizontal="centerContinuous"/>
    </xf>
    <xf numFmtId="0" fontId="4" fillId="0" borderId="49" xfId="0" applyFont="1" applyFill="1" applyBorder="1" applyAlignment="1">
      <alignment wrapText="1"/>
    </xf>
    <xf numFmtId="0" fontId="4" fillId="0" borderId="107" xfId="0" applyFont="1" applyFill="1" applyBorder="1" applyAlignment="1">
      <alignment wrapText="1"/>
    </xf>
    <xf numFmtId="0" fontId="4" fillId="0" borderId="2" xfId="0" applyFont="1" applyFill="1" applyBorder="1" applyAlignment="1">
      <alignment vertical="top" wrapText="1"/>
    </xf>
    <xf numFmtId="3" fontId="0" fillId="0" borderId="24" xfId="0" applyNumberFormat="1" applyFill="1" applyBorder="1"/>
    <xf numFmtId="0" fontId="4" fillId="0" borderId="1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 applyAlignment="1">
      <alignment horizontal="centerContinuous" vertical="center" wrapText="1"/>
    </xf>
    <xf numFmtId="0" fontId="4" fillId="0" borderId="1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0" xfId="0" applyFont="1" applyBorder="1" applyAlignment="1">
      <alignment horizontal="center" wrapText="1"/>
    </xf>
    <xf numFmtId="0" fontId="4" fillId="0" borderId="50" xfId="0" applyFont="1" applyBorder="1" applyAlignment="1">
      <alignment horizontal="center" wrapText="1"/>
    </xf>
    <xf numFmtId="3" fontId="4" fillId="0" borderId="4" xfId="0" applyNumberFormat="1" applyFont="1" applyBorder="1"/>
    <xf numFmtId="3" fontId="4" fillId="0" borderId="48" xfId="0" applyNumberFormat="1" applyFont="1" applyBorder="1" applyAlignment="1">
      <alignment horizontal="centerContinuous"/>
    </xf>
    <xf numFmtId="3" fontId="4" fillId="0" borderId="0" xfId="0" applyNumberFormat="1" applyFont="1"/>
    <xf numFmtId="0" fontId="4" fillId="3" borderId="5" xfId="0" applyFont="1" applyFill="1" applyBorder="1" applyAlignment="1">
      <alignment horizontal="center"/>
    </xf>
    <xf numFmtId="0" fontId="4" fillId="0" borderId="104" xfId="0" applyFont="1" applyFill="1" applyBorder="1" applyAlignment="1">
      <alignment horizontal="center"/>
    </xf>
    <xf numFmtId="0" fontId="4" fillId="0" borderId="5" xfId="0" applyFont="1" applyFill="1" applyBorder="1" applyAlignment="1">
      <alignment vertical="top" wrapText="1"/>
    </xf>
    <xf numFmtId="0" fontId="4" fillId="0" borderId="97" xfId="0" applyFont="1" applyFill="1" applyBorder="1" applyAlignment="1">
      <alignment vertical="top" wrapText="1"/>
    </xf>
    <xf numFmtId="165" fontId="4" fillId="0" borderId="0" xfId="0" applyNumberFormat="1" applyFont="1" applyFill="1" applyBorder="1" applyAlignment="1">
      <alignment horizontal="centerContinuous"/>
    </xf>
    <xf numFmtId="164" fontId="11" fillId="0" borderId="0" xfId="0" applyNumberFormat="1" applyFont="1" applyFill="1"/>
    <xf numFmtId="0" fontId="4" fillId="0" borderId="0" xfId="0" applyFont="1" applyAlignment="1">
      <alignment horizontal="centerContinuous" wrapText="1"/>
    </xf>
    <xf numFmtId="0" fontId="10" fillId="0" borderId="1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" fontId="10" fillId="0" borderId="12" xfId="0" applyNumberFormat="1" applyFont="1" applyFill="1" applyBorder="1" applyAlignment="1">
      <alignment horizontal="center" vertical="top"/>
    </xf>
    <xf numFmtId="1" fontId="10" fillId="0" borderId="12" xfId="0" applyNumberFormat="1" applyFont="1" applyFill="1" applyBorder="1" applyAlignment="1">
      <alignment horizontal="center" vertical="top" wrapText="1"/>
    </xf>
    <xf numFmtId="1" fontId="16" fillId="0" borderId="13" xfId="0" applyNumberFormat="1" applyFont="1" applyFill="1" applyBorder="1" applyAlignment="1">
      <alignment horizontal="center" vertical="top"/>
    </xf>
    <xf numFmtId="1" fontId="16" fillId="0" borderId="13" xfId="0" applyNumberFormat="1" applyFont="1" applyFill="1" applyBorder="1" applyAlignment="1">
      <alignment horizontal="center" vertical="top" wrapText="1"/>
    </xf>
    <xf numFmtId="49" fontId="16" fillId="0" borderId="13" xfId="0" applyNumberFormat="1" applyFont="1" applyFill="1" applyBorder="1" applyAlignment="1">
      <alignment horizontal="center" vertical="top"/>
    </xf>
    <xf numFmtId="0" fontId="16" fillId="0" borderId="13" xfId="0" applyFont="1" applyFill="1" applyBorder="1" applyAlignment="1">
      <alignment vertical="top" wrapText="1"/>
    </xf>
    <xf numFmtId="1" fontId="16" fillId="0" borderId="36" xfId="0" applyNumberFormat="1" applyFont="1" applyFill="1" applyBorder="1" applyAlignment="1">
      <alignment horizontal="center" vertical="top"/>
    </xf>
    <xf numFmtId="1" fontId="16" fillId="0" borderId="36" xfId="0" applyNumberFormat="1" applyFont="1" applyFill="1" applyBorder="1" applyAlignment="1">
      <alignment horizontal="center" vertical="top" wrapText="1"/>
    </xf>
    <xf numFmtId="49" fontId="16" fillId="0" borderId="36" xfId="0" applyNumberFormat="1" applyFont="1" applyFill="1" applyBorder="1" applyAlignment="1">
      <alignment horizontal="center" vertical="top"/>
    </xf>
    <xf numFmtId="0" fontId="16" fillId="0" borderId="36" xfId="0" applyFont="1" applyFill="1" applyBorder="1" applyAlignment="1">
      <alignment vertical="top" wrapText="1"/>
    </xf>
    <xf numFmtId="1" fontId="16" fillId="0" borderId="10" xfId="0" applyNumberFormat="1" applyFont="1" applyFill="1" applyBorder="1" applyAlignment="1">
      <alignment horizontal="center" vertical="top"/>
    </xf>
    <xf numFmtId="1" fontId="16" fillId="0" borderId="10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vertical="top" wrapText="1"/>
    </xf>
    <xf numFmtId="1" fontId="10" fillId="0" borderId="94" xfId="0" applyNumberFormat="1" applyFont="1" applyFill="1" applyBorder="1" applyAlignment="1">
      <alignment horizontal="center" vertical="top"/>
    </xf>
    <xf numFmtId="1" fontId="10" fillId="0" borderId="94" xfId="0" applyNumberFormat="1" applyFont="1" applyFill="1" applyBorder="1" applyAlignment="1">
      <alignment horizontal="center" vertical="top" wrapText="1"/>
    </xf>
    <xf numFmtId="49" fontId="10" fillId="0" borderId="94" xfId="0" applyNumberFormat="1" applyFont="1" applyFill="1" applyBorder="1" applyAlignment="1">
      <alignment horizontal="center" vertical="top"/>
    </xf>
    <xf numFmtId="49" fontId="10" fillId="0" borderId="94" xfId="0" applyNumberFormat="1" applyFont="1" applyFill="1" applyBorder="1" applyAlignment="1">
      <alignment horizontal="right" vertical="top"/>
    </xf>
    <xf numFmtId="49" fontId="10" fillId="0" borderId="95" xfId="0" applyNumberFormat="1" applyFont="1" applyFill="1" applyBorder="1" applyAlignment="1">
      <alignment horizontal="right" vertical="top" wrapText="1"/>
    </xf>
    <xf numFmtId="0" fontId="0" fillId="0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0" fillId="3" borderId="0" xfId="0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3" fontId="10" fillId="0" borderId="90" xfId="0" applyNumberFormat="1" applyFont="1" applyFill="1" applyBorder="1"/>
    <xf numFmtId="3" fontId="10" fillId="0" borderId="91" xfId="0" applyNumberFormat="1" applyFont="1" applyFill="1" applyBorder="1"/>
    <xf numFmtId="3" fontId="10" fillId="0" borderId="92" xfId="0" applyNumberFormat="1" applyFont="1" applyFill="1" applyBorder="1"/>
    <xf numFmtId="3" fontId="10" fillId="0" borderId="19" xfId="0" applyNumberFormat="1" applyFont="1" applyFill="1" applyBorder="1"/>
    <xf numFmtId="3" fontId="10" fillId="0" borderId="11" xfId="0" applyNumberFormat="1" applyFont="1" applyFill="1" applyBorder="1"/>
    <xf numFmtId="3" fontId="10" fillId="0" borderId="20" xfId="0" applyNumberFormat="1" applyFont="1" applyFill="1" applyBorder="1"/>
    <xf numFmtId="3" fontId="16" fillId="0" borderId="21" xfId="0" applyNumberFormat="1" applyFont="1" applyFill="1" applyBorder="1"/>
    <xf numFmtId="3" fontId="16" fillId="0" borderId="22" xfId="0" applyNumberFormat="1" applyFont="1" applyFill="1" applyBorder="1"/>
    <xf numFmtId="3" fontId="16" fillId="0" borderId="38" xfId="0" applyNumberFormat="1" applyFont="1" applyFill="1" applyBorder="1"/>
    <xf numFmtId="3" fontId="16" fillId="0" borderId="39" xfId="0" applyNumberFormat="1" applyFont="1" applyFill="1" applyBorder="1"/>
    <xf numFmtId="3" fontId="0" fillId="0" borderId="61" xfId="0" applyNumberFormat="1" applyFill="1" applyBorder="1"/>
    <xf numFmtId="49" fontId="0" fillId="0" borderId="64" xfId="0" applyNumberFormat="1" applyFill="1" applyBorder="1" applyAlignment="1">
      <alignment horizontal="right" vertical="top" wrapText="1"/>
    </xf>
    <xf numFmtId="0" fontId="0" fillId="0" borderId="31" xfId="0" applyFill="1" applyBorder="1" applyAlignment="1">
      <alignment vertical="center" wrapText="1"/>
    </xf>
    <xf numFmtId="0" fontId="15" fillId="0" borderId="13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1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13" fillId="0" borderId="88" xfId="0" applyFont="1" applyFill="1" applyBorder="1" applyAlignment="1">
      <alignment vertical="top" wrapText="1"/>
    </xf>
    <xf numFmtId="49" fontId="16" fillId="0" borderId="13" xfId="0" applyNumberFormat="1" applyFont="1" applyFill="1" applyBorder="1" applyAlignment="1">
      <alignment horizontal="right" vertical="top"/>
    </xf>
    <xf numFmtId="49" fontId="16" fillId="0" borderId="63" xfId="0" applyNumberFormat="1" applyFont="1" applyFill="1" applyBorder="1" applyAlignment="1">
      <alignment horizontal="right" vertical="top" wrapText="1"/>
    </xf>
    <xf numFmtId="3" fontId="16" fillId="0" borderId="23" xfId="0" applyNumberFormat="1" applyFont="1" applyFill="1" applyBorder="1"/>
    <xf numFmtId="49" fontId="16" fillId="0" borderId="36" xfId="0" applyNumberFormat="1" applyFont="1" applyFill="1" applyBorder="1" applyAlignment="1">
      <alignment horizontal="right" vertical="top"/>
    </xf>
    <xf numFmtId="49" fontId="16" fillId="0" borderId="64" xfId="0" applyNumberFormat="1" applyFont="1" applyFill="1" applyBorder="1" applyAlignment="1">
      <alignment horizontal="right" vertical="top" wrapText="1"/>
    </xf>
    <xf numFmtId="3" fontId="16" fillId="0" borderId="58" xfId="0" applyNumberFormat="1" applyFont="1" applyFill="1" applyBorder="1"/>
    <xf numFmtId="3" fontId="0" fillId="0" borderId="38" xfId="0" applyNumberFormat="1" applyFill="1" applyBorder="1" applyAlignment="1">
      <alignment horizontal="right"/>
    </xf>
    <xf numFmtId="3" fontId="0" fillId="0" borderId="39" xfId="0" applyNumberFormat="1" applyFill="1" applyBorder="1" applyAlignment="1">
      <alignment horizontal="right"/>
    </xf>
    <xf numFmtId="3" fontId="0" fillId="0" borderId="58" xfId="0" applyNumberFormat="1" applyFill="1" applyBorder="1" applyAlignment="1">
      <alignment horizontal="right"/>
    </xf>
    <xf numFmtId="3" fontId="0" fillId="0" borderId="24" xfId="0" applyNumberFormat="1" applyFill="1" applyBorder="1" applyAlignment="1">
      <alignment horizontal="right"/>
    </xf>
    <xf numFmtId="3" fontId="0" fillId="0" borderId="25" xfId="0" applyNumberFormat="1" applyFill="1" applyBorder="1" applyAlignment="1">
      <alignment horizontal="right"/>
    </xf>
    <xf numFmtId="3" fontId="0" fillId="0" borderId="61" xfId="0" applyNumberForma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 vertical="top"/>
    </xf>
    <xf numFmtId="49" fontId="0" fillId="0" borderId="1" xfId="0" applyNumberFormat="1" applyFont="1" applyFill="1" applyBorder="1" applyAlignment="1">
      <alignment horizontal="centerContinuous" vertical="top"/>
    </xf>
    <xf numFmtId="1" fontId="0" fillId="0" borderId="88" xfId="0" applyNumberFormat="1" applyFont="1" applyFill="1" applyBorder="1" applyAlignment="1">
      <alignment horizontal="center" vertical="top"/>
    </xf>
    <xf numFmtId="1" fontId="0" fillId="0" borderId="88" xfId="0" applyNumberFormat="1" applyFont="1" applyFill="1" applyBorder="1" applyAlignment="1">
      <alignment horizontal="center" vertical="top" wrapText="1"/>
    </xf>
    <xf numFmtId="49" fontId="0" fillId="0" borderId="88" xfId="0" applyNumberFormat="1" applyFont="1" applyFill="1" applyBorder="1" applyAlignment="1">
      <alignment horizontal="center" vertical="top"/>
    </xf>
    <xf numFmtId="49" fontId="0" fillId="0" borderId="88" xfId="0" applyNumberFormat="1" applyFont="1" applyFill="1" applyBorder="1" applyAlignment="1">
      <alignment horizontal="right" vertical="top"/>
    </xf>
    <xf numFmtId="49" fontId="0" fillId="0" borderId="89" xfId="0" applyNumberFormat="1" applyFont="1" applyFill="1" applyBorder="1" applyAlignment="1">
      <alignment horizontal="right" vertical="top" wrapText="1"/>
    </xf>
    <xf numFmtId="0" fontId="0" fillId="0" borderId="88" xfId="0" applyFont="1" applyFill="1" applyBorder="1" applyAlignment="1">
      <alignment vertical="top" wrapText="1"/>
    </xf>
    <xf numFmtId="3" fontId="0" fillId="0" borderId="90" xfId="0" applyNumberFormat="1" applyFont="1" applyFill="1" applyBorder="1"/>
    <xf numFmtId="3" fontId="0" fillId="0" borderId="91" xfId="0" applyNumberFormat="1" applyFont="1" applyFill="1" applyBorder="1"/>
    <xf numFmtId="3" fontId="0" fillId="0" borderId="92" xfId="0" applyNumberFormat="1" applyFont="1" applyFill="1" applyBorder="1"/>
    <xf numFmtId="0" fontId="0" fillId="0" borderId="93" xfId="0" applyFont="1" applyFill="1" applyBorder="1" applyAlignment="1">
      <alignment vertical="top" wrapText="1"/>
    </xf>
    <xf numFmtId="49" fontId="0" fillId="0" borderId="35" xfId="0" applyNumberFormat="1" applyFont="1" applyFill="1" applyBorder="1" applyAlignment="1">
      <alignment horizontal="center" vertical="top"/>
    </xf>
    <xf numFmtId="49" fontId="0" fillId="0" borderId="6" xfId="0" applyNumberFormat="1" applyFont="1" applyFill="1" applyBorder="1" applyAlignment="1">
      <alignment horizontal="centerContinuous" vertical="top"/>
    </xf>
    <xf numFmtId="1" fontId="0" fillId="0" borderId="94" xfId="0" applyNumberFormat="1" applyFont="1" applyFill="1" applyBorder="1" applyAlignment="1">
      <alignment horizontal="center" vertical="top"/>
    </xf>
    <xf numFmtId="1" fontId="0" fillId="0" borderId="94" xfId="0" applyNumberFormat="1" applyFont="1" applyFill="1" applyBorder="1" applyAlignment="1">
      <alignment horizontal="center" vertical="top" wrapText="1"/>
    </xf>
    <xf numFmtId="49" fontId="0" fillId="0" borderId="94" xfId="0" applyNumberFormat="1" applyFont="1" applyFill="1" applyBorder="1" applyAlignment="1">
      <alignment horizontal="center" vertical="top"/>
    </xf>
    <xf numFmtId="49" fontId="0" fillId="0" borderId="94" xfId="0" applyNumberFormat="1" applyFont="1" applyFill="1" applyBorder="1" applyAlignment="1">
      <alignment horizontal="right" vertical="top"/>
    </xf>
    <xf numFmtId="49" fontId="0" fillId="0" borderId="95" xfId="0" applyNumberFormat="1" applyFont="1" applyFill="1" applyBorder="1" applyAlignment="1">
      <alignment horizontal="right" vertical="top" wrapText="1"/>
    </xf>
    <xf numFmtId="0" fontId="0" fillId="0" borderId="94" xfId="0" applyFont="1" applyFill="1" applyBorder="1" applyAlignment="1">
      <alignment vertical="top" wrapText="1"/>
    </xf>
    <xf numFmtId="3" fontId="0" fillId="0" borderId="96" xfId="0" applyNumberFormat="1" applyFont="1" applyFill="1" applyBorder="1"/>
    <xf numFmtId="3" fontId="0" fillId="0" borderId="97" xfId="0" applyNumberFormat="1" applyFont="1" applyFill="1" applyBorder="1"/>
    <xf numFmtId="3" fontId="0" fillId="0" borderId="98" xfId="0" applyNumberFormat="1" applyFont="1" applyFill="1" applyBorder="1"/>
    <xf numFmtId="0" fontId="0" fillId="0" borderId="99" xfId="0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right" vertical="top"/>
    </xf>
    <xf numFmtId="1" fontId="0" fillId="0" borderId="13" xfId="0" applyNumberFormat="1" applyFont="1" applyFill="1" applyBorder="1" applyAlignment="1">
      <alignment horizontal="center" vertical="top"/>
    </xf>
    <xf numFmtId="1" fontId="0" fillId="0" borderId="13" xfId="0" applyNumberFormat="1" applyFont="1" applyFill="1" applyBorder="1" applyAlignment="1">
      <alignment horizontal="center" vertical="top" wrapText="1"/>
    </xf>
    <xf numFmtId="49" fontId="0" fillId="0" borderId="13" xfId="0" applyNumberFormat="1" applyFont="1" applyFill="1" applyBorder="1" applyAlignment="1">
      <alignment horizontal="center" vertical="top"/>
    </xf>
    <xf numFmtId="49" fontId="0" fillId="0" borderId="13" xfId="0" applyNumberFormat="1" applyFont="1" applyFill="1" applyBorder="1" applyAlignment="1">
      <alignment horizontal="right" vertical="top"/>
    </xf>
    <xf numFmtId="49" fontId="0" fillId="0" borderId="63" xfId="0" applyNumberFormat="1" applyFont="1" applyFill="1" applyBorder="1" applyAlignment="1">
      <alignment horizontal="right" vertical="top" wrapText="1"/>
    </xf>
    <xf numFmtId="0" fontId="0" fillId="0" borderId="13" xfId="0" applyFont="1" applyFill="1" applyBorder="1" applyAlignment="1">
      <alignment vertical="top" wrapText="1"/>
    </xf>
    <xf numFmtId="3" fontId="0" fillId="0" borderId="21" xfId="0" applyNumberFormat="1" applyFont="1" applyFill="1" applyBorder="1"/>
    <xf numFmtId="3" fontId="0" fillId="0" borderId="22" xfId="0" applyNumberFormat="1" applyFont="1" applyFill="1" applyBorder="1"/>
    <xf numFmtId="3" fontId="0" fillId="0" borderId="23" xfId="0" applyNumberFormat="1" applyFont="1" applyFill="1" applyBorder="1"/>
    <xf numFmtId="0" fontId="0" fillId="0" borderId="31" xfId="0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horizontal="right" vertical="top"/>
    </xf>
    <xf numFmtId="1" fontId="0" fillId="0" borderId="10" xfId="0" applyNumberFormat="1" applyFont="1" applyFill="1" applyBorder="1" applyAlignment="1">
      <alignment horizontal="center" vertical="top"/>
    </xf>
    <xf numFmtId="1" fontId="0" fillId="0" borderId="10" xfId="0" applyNumberFormat="1" applyFont="1" applyFill="1" applyBorder="1" applyAlignment="1">
      <alignment horizontal="center" vertical="top" wrapText="1"/>
    </xf>
    <xf numFmtId="49" fontId="0" fillId="0" borderId="10" xfId="0" applyNumberFormat="1" applyFont="1" applyFill="1" applyBorder="1" applyAlignment="1">
      <alignment horizontal="center" vertical="top"/>
    </xf>
    <xf numFmtId="49" fontId="0" fillId="0" borderId="10" xfId="0" applyNumberFormat="1" applyFont="1" applyFill="1" applyBorder="1" applyAlignment="1">
      <alignment horizontal="right" vertical="top"/>
    </xf>
    <xf numFmtId="49" fontId="0" fillId="0" borderId="62" xfId="0" applyNumberFormat="1" applyFont="1" applyFill="1" applyBorder="1" applyAlignment="1">
      <alignment horizontal="right" vertical="top" wrapText="1"/>
    </xf>
    <xf numFmtId="0" fontId="0" fillId="0" borderId="10" xfId="0" applyFont="1" applyFill="1" applyBorder="1" applyAlignment="1">
      <alignment vertical="top" wrapText="1"/>
    </xf>
    <xf numFmtId="3" fontId="0" fillId="0" borderId="19" xfId="0" applyNumberFormat="1" applyFont="1" applyFill="1" applyBorder="1"/>
    <xf numFmtId="3" fontId="0" fillId="0" borderId="11" xfId="0" applyNumberFormat="1" applyFont="1" applyFill="1" applyBorder="1"/>
    <xf numFmtId="3" fontId="0" fillId="0" borderId="20" xfId="0" applyNumberFormat="1" applyFont="1" applyFill="1" applyBorder="1"/>
    <xf numFmtId="0" fontId="0" fillId="0" borderId="30" xfId="0" applyFont="1" applyFill="1" applyBorder="1" applyAlignment="1">
      <alignment vertical="top" wrapText="1"/>
    </xf>
    <xf numFmtId="1" fontId="0" fillId="0" borderId="36" xfId="0" applyNumberFormat="1" applyFont="1" applyFill="1" applyBorder="1" applyAlignment="1">
      <alignment horizontal="center" vertical="top"/>
    </xf>
    <xf numFmtId="1" fontId="0" fillId="0" borderId="36" xfId="0" applyNumberFormat="1" applyFont="1" applyFill="1" applyBorder="1" applyAlignment="1">
      <alignment horizontal="center" vertical="top" wrapText="1"/>
    </xf>
    <xf numFmtId="49" fontId="0" fillId="0" borderId="36" xfId="0" applyNumberFormat="1" applyFont="1" applyFill="1" applyBorder="1" applyAlignment="1">
      <alignment horizontal="center" vertical="top"/>
    </xf>
    <xf numFmtId="49" fontId="0" fillId="0" borderId="36" xfId="0" applyNumberFormat="1" applyFont="1" applyFill="1" applyBorder="1" applyAlignment="1">
      <alignment horizontal="right" vertical="top"/>
    </xf>
    <xf numFmtId="49" fontId="0" fillId="0" borderId="64" xfId="0" applyNumberFormat="1" applyFont="1" applyFill="1" applyBorder="1" applyAlignment="1">
      <alignment horizontal="right" vertical="top" wrapText="1"/>
    </xf>
    <xf numFmtId="0" fontId="0" fillId="0" borderId="36" xfId="0" applyFont="1" applyFill="1" applyBorder="1" applyAlignment="1">
      <alignment vertical="top" wrapText="1"/>
    </xf>
    <xf numFmtId="3" fontId="0" fillId="0" borderId="38" xfId="0" applyNumberFormat="1" applyFont="1" applyFill="1" applyBorder="1"/>
    <xf numFmtId="3" fontId="0" fillId="0" borderId="39" xfId="0" applyNumberFormat="1" applyFont="1" applyFill="1" applyBorder="1"/>
    <xf numFmtId="3" fontId="0" fillId="0" borderId="58" xfId="0" applyNumberFormat="1" applyFont="1" applyFill="1" applyBorder="1"/>
    <xf numFmtId="0" fontId="0" fillId="0" borderId="44" xfId="0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/>
    </xf>
    <xf numFmtId="1" fontId="0" fillId="0" borderId="9" xfId="0" applyNumberFormat="1" applyFont="1" applyFill="1" applyBorder="1" applyAlignment="1">
      <alignment horizontal="center" vertical="top"/>
    </xf>
    <xf numFmtId="1" fontId="0" fillId="0" borderId="9" xfId="0" applyNumberFormat="1" applyFont="1" applyFill="1" applyBorder="1" applyAlignment="1">
      <alignment horizontal="center" vertical="top" wrapText="1"/>
    </xf>
    <xf numFmtId="49" fontId="0" fillId="0" borderId="9" xfId="0" applyNumberFormat="1" applyFont="1" applyFill="1" applyBorder="1" applyAlignment="1">
      <alignment horizontal="center" vertical="top"/>
    </xf>
    <xf numFmtId="49" fontId="0" fillId="0" borderId="9" xfId="0" applyNumberFormat="1" applyFont="1" applyFill="1" applyBorder="1" applyAlignment="1">
      <alignment horizontal="right" vertical="top"/>
    </xf>
    <xf numFmtId="49" fontId="0" fillId="0" borderId="9" xfId="0" applyNumberFormat="1" applyFont="1" applyFill="1" applyBorder="1" applyAlignment="1">
      <alignment horizontal="right" vertical="top" wrapText="1"/>
    </xf>
    <xf numFmtId="3" fontId="0" fillId="0" borderId="24" xfId="0" applyNumberFormat="1" applyFont="1" applyFill="1" applyBorder="1"/>
    <xf numFmtId="3" fontId="0" fillId="0" borderId="25" xfId="0" applyNumberFormat="1" applyFont="1" applyFill="1" applyBorder="1"/>
    <xf numFmtId="3" fontId="0" fillId="0" borderId="61" xfId="0" applyNumberFormat="1" applyFont="1" applyFill="1" applyBorder="1"/>
    <xf numFmtId="0" fontId="0" fillId="0" borderId="28" xfId="0" applyFont="1" applyFill="1" applyBorder="1" applyAlignment="1">
      <alignment vertical="top" wrapText="1"/>
    </xf>
    <xf numFmtId="49" fontId="0" fillId="0" borderId="13" xfId="0" applyNumberFormat="1" applyFont="1" applyFill="1" applyBorder="1" applyAlignment="1">
      <alignment horizontal="right" vertical="top" wrapText="1"/>
    </xf>
    <xf numFmtId="49" fontId="0" fillId="0" borderId="6" xfId="0" applyNumberFormat="1" applyFont="1" applyFill="1" applyBorder="1" applyAlignment="1">
      <alignment horizontal="center" vertical="top"/>
    </xf>
    <xf numFmtId="49" fontId="0" fillId="0" borderId="10" xfId="0" applyNumberFormat="1" applyFont="1" applyFill="1" applyBorder="1" applyAlignment="1">
      <alignment horizontal="right" vertical="top" wrapText="1"/>
    </xf>
    <xf numFmtId="0" fontId="0" fillId="0" borderId="31" xfId="0" applyFont="1" applyFill="1" applyBorder="1" applyAlignment="1">
      <alignment vertical="center" wrapText="1"/>
    </xf>
    <xf numFmtId="0" fontId="0" fillId="0" borderId="26" xfId="0" applyFont="1" applyFill="1" applyBorder="1" applyAlignment="1">
      <alignment vertical="center" wrapText="1"/>
    </xf>
    <xf numFmtId="1" fontId="0" fillId="0" borderId="57" xfId="0" applyNumberFormat="1" applyFont="1" applyFill="1" applyBorder="1" applyAlignment="1">
      <alignment horizontal="center" vertical="top"/>
    </xf>
    <xf numFmtId="1" fontId="0" fillId="0" borderId="57" xfId="0" applyNumberFormat="1" applyFont="1" applyFill="1" applyBorder="1" applyAlignment="1">
      <alignment horizontal="center" vertical="top" wrapText="1"/>
    </xf>
    <xf numFmtId="49" fontId="0" fillId="0" borderId="57" xfId="0" applyNumberFormat="1" applyFont="1" applyFill="1" applyBorder="1" applyAlignment="1">
      <alignment horizontal="center" vertical="top"/>
    </xf>
    <xf numFmtId="49" fontId="0" fillId="0" borderId="57" xfId="0" applyNumberFormat="1" applyFont="1" applyFill="1" applyBorder="1" applyAlignment="1">
      <alignment horizontal="right" vertical="top"/>
    </xf>
    <xf numFmtId="3" fontId="0" fillId="0" borderId="1" xfId="0" applyNumberFormat="1" applyFont="1" applyFill="1" applyBorder="1"/>
    <xf numFmtId="3" fontId="0" fillId="0" borderId="2" xfId="0" applyNumberFormat="1" applyFont="1" applyFill="1" applyBorder="1"/>
    <xf numFmtId="3" fontId="0" fillId="0" borderId="0" xfId="0" applyNumberFormat="1" applyFont="1" applyFill="1" applyBorder="1"/>
    <xf numFmtId="0" fontId="0" fillId="0" borderId="29" xfId="0" applyFont="1" applyFill="1" applyBorder="1" applyAlignment="1">
      <alignment vertical="top" wrapText="1"/>
    </xf>
    <xf numFmtId="49" fontId="0" fillId="0" borderId="37" xfId="0" applyNumberFormat="1" applyFont="1" applyBorder="1" applyAlignment="1">
      <alignment horizontal="center" vertical="top"/>
    </xf>
    <xf numFmtId="49" fontId="0" fillId="0" borderId="6" xfId="0" applyNumberFormat="1" applyFont="1" applyBorder="1" applyAlignment="1">
      <alignment horizontal="center" vertical="top"/>
    </xf>
    <xf numFmtId="49" fontId="0" fillId="2" borderId="36" xfId="0" applyNumberFormat="1" applyFont="1" applyFill="1" applyBorder="1" applyAlignment="1">
      <alignment horizontal="right" vertical="top"/>
    </xf>
    <xf numFmtId="49" fontId="0" fillId="2" borderId="64" xfId="0" applyNumberFormat="1" applyFont="1" applyFill="1" applyBorder="1" applyAlignment="1">
      <alignment horizontal="right" vertical="top" wrapText="1"/>
    </xf>
    <xf numFmtId="3" fontId="0" fillId="0" borderId="38" xfId="0" applyNumberFormat="1" applyFont="1" applyBorder="1" applyAlignment="1">
      <alignment horizontal="right"/>
    </xf>
    <xf numFmtId="3" fontId="0" fillId="0" borderId="39" xfId="0" applyNumberFormat="1" applyFont="1" applyBorder="1" applyAlignment="1">
      <alignment horizontal="right"/>
    </xf>
    <xf numFmtId="3" fontId="0" fillId="0" borderId="58" xfId="0" applyNumberFormat="1" applyFont="1" applyBorder="1" applyAlignment="1">
      <alignment horizontal="right"/>
    </xf>
    <xf numFmtId="0" fontId="0" fillId="0" borderId="39" xfId="0" applyFont="1" applyFill="1" applyBorder="1" applyAlignment="1">
      <alignment vertical="top" wrapText="1"/>
    </xf>
    <xf numFmtId="49" fontId="0" fillId="0" borderId="35" xfId="0" applyNumberFormat="1" applyFont="1" applyBorder="1" applyAlignment="1">
      <alignment horizontal="center" vertical="top"/>
    </xf>
    <xf numFmtId="49" fontId="0" fillId="0" borderId="101" xfId="0" applyNumberFormat="1" applyFont="1" applyBorder="1" applyAlignment="1">
      <alignment horizontal="center" vertical="top"/>
    </xf>
    <xf numFmtId="49" fontId="0" fillId="2" borderId="10" xfId="0" applyNumberFormat="1" applyFont="1" applyFill="1" applyBorder="1" applyAlignment="1">
      <alignment horizontal="right" vertical="top"/>
    </xf>
    <xf numFmtId="49" fontId="0" fillId="2" borderId="62" xfId="0" applyNumberFormat="1" applyFont="1" applyFill="1" applyBorder="1" applyAlignment="1">
      <alignment horizontal="right" vertical="top" wrapText="1"/>
    </xf>
    <xf numFmtId="3" fontId="0" fillId="0" borderId="19" xfId="0" applyNumberFormat="1" applyFont="1" applyBorder="1" applyAlignment="1">
      <alignment horizontal="right"/>
    </xf>
    <xf numFmtId="3" fontId="0" fillId="0" borderId="11" xfId="0" applyNumberFormat="1" applyFont="1" applyBorder="1" applyAlignment="1">
      <alignment horizontal="right"/>
    </xf>
    <xf numFmtId="3" fontId="0" fillId="0" borderId="20" xfId="0" applyNumberFormat="1" applyFont="1" applyBorder="1" applyAlignment="1">
      <alignment horizontal="right"/>
    </xf>
    <xf numFmtId="0" fontId="0" fillId="0" borderId="11" xfId="0" applyFont="1" applyFill="1" applyBorder="1" applyAlignment="1">
      <alignment vertical="top" wrapText="1"/>
    </xf>
    <xf numFmtId="49" fontId="0" fillId="0" borderId="34" xfId="0" applyNumberFormat="1" applyFont="1" applyFill="1" applyBorder="1" applyAlignment="1">
      <alignment horizontal="right" vertical="top" wrapText="1"/>
    </xf>
    <xf numFmtId="0" fontId="0" fillId="0" borderId="57" xfId="0" applyFont="1" applyFill="1" applyBorder="1" applyAlignment="1">
      <alignment vertical="top" wrapText="1"/>
    </xf>
    <xf numFmtId="49" fontId="0" fillId="0" borderId="86" xfId="0" applyNumberFormat="1" applyFont="1" applyFill="1" applyBorder="1" applyAlignment="1">
      <alignment horizontal="right" vertical="top" wrapText="1"/>
    </xf>
    <xf numFmtId="0" fontId="0" fillId="0" borderId="9" xfId="0" applyFont="1" applyFill="1" applyBorder="1" applyAlignment="1">
      <alignment vertical="top" wrapText="1"/>
    </xf>
    <xf numFmtId="1" fontId="0" fillId="0" borderId="12" xfId="0" applyNumberFormat="1" applyFont="1" applyFill="1" applyBorder="1" applyAlignment="1">
      <alignment horizontal="center" vertical="top"/>
    </xf>
    <xf numFmtId="1" fontId="0" fillId="0" borderId="12" xfId="0" applyNumberFormat="1" applyFont="1" applyFill="1" applyBorder="1" applyAlignment="1">
      <alignment horizontal="center" vertical="top" wrapText="1"/>
    </xf>
    <xf numFmtId="49" fontId="0" fillId="0" borderId="12" xfId="0" applyNumberFormat="1" applyFont="1" applyFill="1" applyBorder="1" applyAlignment="1">
      <alignment horizontal="center" vertical="top"/>
    </xf>
    <xf numFmtId="49" fontId="0" fillId="0" borderId="12" xfId="0" applyNumberFormat="1" applyFont="1" applyFill="1" applyBorder="1" applyAlignment="1">
      <alignment horizontal="right" vertical="top"/>
    </xf>
    <xf numFmtId="49" fontId="0" fillId="0" borderId="65" xfId="0" applyNumberFormat="1" applyFont="1" applyFill="1" applyBorder="1" applyAlignment="1">
      <alignment horizontal="right" vertical="top" wrapText="1"/>
    </xf>
    <xf numFmtId="0" fontId="0" fillId="0" borderId="12" xfId="0" applyFont="1" applyFill="1" applyBorder="1" applyAlignment="1">
      <alignment vertical="top" wrapText="1"/>
    </xf>
    <xf numFmtId="3" fontId="0" fillId="0" borderId="6" xfId="0" applyNumberFormat="1" applyFont="1" applyFill="1" applyBorder="1"/>
    <xf numFmtId="3" fontId="0" fillId="0" borderId="5" xfId="0" applyNumberFormat="1" applyFont="1" applyFill="1" applyBorder="1"/>
    <xf numFmtId="3" fontId="0" fillId="0" borderId="7" xfId="0" applyNumberFormat="1" applyFont="1" applyFill="1" applyBorder="1"/>
    <xf numFmtId="0" fontId="0" fillId="0" borderId="26" xfId="0" applyFont="1" applyFill="1" applyBorder="1" applyAlignment="1">
      <alignment vertical="top" wrapText="1"/>
    </xf>
    <xf numFmtId="0" fontId="0" fillId="0" borderId="22" xfId="0" applyFont="1" applyFill="1" applyBorder="1" applyAlignment="1">
      <alignment vertical="top" wrapText="1"/>
    </xf>
    <xf numFmtId="49" fontId="0" fillId="0" borderId="72" xfId="0" applyNumberFormat="1" applyFont="1" applyFill="1" applyBorder="1" applyAlignment="1">
      <alignment horizontal="center" vertical="top"/>
    </xf>
    <xf numFmtId="3" fontId="0" fillId="0" borderId="38" xfId="0" applyNumberFormat="1" applyFont="1" applyFill="1" applyBorder="1" applyAlignment="1">
      <alignment horizontal="right"/>
    </xf>
    <xf numFmtId="3" fontId="0" fillId="0" borderId="39" xfId="0" applyNumberFormat="1" applyFont="1" applyFill="1" applyBorder="1" applyAlignment="1">
      <alignment horizontal="right"/>
    </xf>
    <xf numFmtId="3" fontId="0" fillId="0" borderId="58" xfId="0" applyNumberFormat="1" applyFont="1" applyFill="1" applyBorder="1" applyAlignment="1">
      <alignment horizontal="right"/>
    </xf>
    <xf numFmtId="49" fontId="0" fillId="0" borderId="101" xfId="0" applyNumberFormat="1" applyFont="1" applyFill="1" applyBorder="1" applyAlignment="1">
      <alignment horizontal="center" vertical="top"/>
    </xf>
    <xf numFmtId="3" fontId="0" fillId="0" borderId="19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20" xfId="0" applyNumberFormat="1" applyFont="1" applyFill="1" applyBorder="1" applyAlignment="1">
      <alignment horizontal="right"/>
    </xf>
    <xf numFmtId="3" fontId="0" fillId="0" borderId="21" xfId="0" applyNumberFormat="1" applyFont="1" applyFill="1" applyBorder="1" applyAlignment="1">
      <alignment horizontal="right"/>
    </xf>
    <xf numFmtId="3" fontId="0" fillId="0" borderId="22" xfId="0" applyNumberFormat="1" applyFont="1" applyFill="1" applyBorder="1" applyAlignment="1">
      <alignment horizontal="right"/>
    </xf>
    <xf numFmtId="3" fontId="0" fillId="0" borderId="23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right" vertical="top" wrapText="1"/>
    </xf>
    <xf numFmtId="0" fontId="1" fillId="0" borderId="39" xfId="0" applyFont="1" applyFill="1" applyBorder="1" applyAlignment="1">
      <alignment vertical="top" wrapText="1"/>
    </xf>
    <xf numFmtId="0" fontId="0" fillId="0" borderId="13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top" wrapText="1"/>
    </xf>
    <xf numFmtId="0" fontId="1" fillId="0" borderId="22" xfId="0" applyFont="1" applyFill="1" applyBorder="1" applyAlignment="1">
      <alignment vertical="top" wrapText="1"/>
    </xf>
    <xf numFmtId="49" fontId="0" fillId="0" borderId="21" xfId="0" applyNumberFormat="1" applyFont="1" applyFill="1" applyBorder="1" applyAlignment="1">
      <alignment horizontal="center" vertical="top"/>
    </xf>
    <xf numFmtId="49" fontId="0" fillId="0" borderId="84" xfId="0" applyNumberFormat="1" applyFont="1" applyFill="1" applyBorder="1" applyAlignment="1">
      <alignment horizontal="center" vertical="top"/>
    </xf>
    <xf numFmtId="49" fontId="0" fillId="0" borderId="72" xfId="0" applyNumberFormat="1" applyFont="1" applyFill="1" applyBorder="1" applyAlignment="1">
      <alignment horizontal="right" vertical="top"/>
    </xf>
    <xf numFmtId="0" fontId="1" fillId="0" borderId="2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1" fontId="0" fillId="0" borderId="73" xfId="0" applyNumberFormat="1" applyFont="1" applyFill="1" applyBorder="1" applyAlignment="1">
      <alignment horizontal="center" vertical="top"/>
    </xf>
    <xf numFmtId="1" fontId="0" fillId="0" borderId="73" xfId="0" applyNumberFormat="1" applyFont="1" applyFill="1" applyBorder="1" applyAlignment="1">
      <alignment horizontal="center" vertical="top" wrapText="1"/>
    </xf>
    <xf numFmtId="49" fontId="0" fillId="0" borderId="73" xfId="0" applyNumberFormat="1" applyFont="1" applyFill="1" applyBorder="1" applyAlignment="1">
      <alignment horizontal="center" vertical="top"/>
    </xf>
    <xf numFmtId="49" fontId="0" fillId="0" borderId="73" xfId="0" applyNumberFormat="1" applyFont="1" applyFill="1" applyBorder="1" applyAlignment="1">
      <alignment horizontal="right" vertical="top"/>
    </xf>
    <xf numFmtId="49" fontId="0" fillId="0" borderId="74" xfId="0" applyNumberFormat="1" applyFont="1" applyFill="1" applyBorder="1" applyAlignment="1">
      <alignment horizontal="right" vertical="top" wrapText="1"/>
    </xf>
    <xf numFmtId="0" fontId="0" fillId="0" borderId="73" xfId="0" applyFont="1" applyFill="1" applyBorder="1" applyAlignment="1">
      <alignment vertical="top" wrapText="1"/>
    </xf>
    <xf numFmtId="3" fontId="0" fillId="0" borderId="81" xfId="0" applyNumberFormat="1" applyFont="1" applyFill="1" applyBorder="1"/>
    <xf numFmtId="3" fontId="0" fillId="0" borderId="82" xfId="0" applyNumberFormat="1" applyFont="1" applyFill="1" applyBorder="1"/>
    <xf numFmtId="3" fontId="0" fillId="0" borderId="83" xfId="0" applyNumberFormat="1" applyFont="1" applyFill="1" applyBorder="1"/>
    <xf numFmtId="1" fontId="0" fillId="0" borderId="75" xfId="0" applyNumberFormat="1" applyFont="1" applyFill="1" applyBorder="1" applyAlignment="1">
      <alignment horizontal="center" vertical="top"/>
    </xf>
    <xf numFmtId="1" fontId="0" fillId="0" borderId="75" xfId="0" applyNumberFormat="1" applyFont="1" applyFill="1" applyBorder="1" applyAlignment="1">
      <alignment horizontal="center" vertical="top" wrapText="1"/>
    </xf>
    <xf numFmtId="49" fontId="0" fillId="0" borderId="75" xfId="0" applyNumberFormat="1" applyFont="1" applyFill="1" applyBorder="1" applyAlignment="1">
      <alignment horizontal="center" vertical="top"/>
    </xf>
    <xf numFmtId="49" fontId="0" fillId="0" borderId="75" xfId="0" applyNumberFormat="1" applyFont="1" applyFill="1" applyBorder="1" applyAlignment="1">
      <alignment horizontal="right" vertical="top"/>
    </xf>
    <xf numFmtId="49" fontId="0" fillId="0" borderId="76" xfId="0" applyNumberFormat="1" applyFont="1" applyFill="1" applyBorder="1" applyAlignment="1">
      <alignment horizontal="right" vertical="top" wrapText="1"/>
    </xf>
    <xf numFmtId="0" fontId="0" fillId="0" borderId="75" xfId="0" applyFont="1" applyFill="1" applyBorder="1" applyAlignment="1">
      <alignment vertical="top" wrapText="1"/>
    </xf>
    <xf numFmtId="3" fontId="0" fillId="0" borderId="77" xfId="0" applyNumberFormat="1" applyFont="1" applyFill="1" applyBorder="1"/>
    <xf numFmtId="3" fontId="0" fillId="0" borderId="78" xfId="0" applyNumberFormat="1" applyFont="1" applyFill="1" applyBorder="1"/>
    <xf numFmtId="3" fontId="0" fillId="0" borderId="79" xfId="0" applyNumberFormat="1" applyFont="1" applyFill="1" applyBorder="1"/>
    <xf numFmtId="0" fontId="1" fillId="0" borderId="78" xfId="0" applyFont="1" applyFill="1" applyBorder="1" applyAlignment="1">
      <alignment vertical="top" wrapText="1"/>
    </xf>
    <xf numFmtId="0" fontId="0" fillId="0" borderId="80" xfId="0" applyFont="1" applyFill="1" applyBorder="1" applyAlignment="1">
      <alignment vertical="top" wrapText="1"/>
    </xf>
    <xf numFmtId="49" fontId="0" fillId="0" borderId="72" xfId="0" applyNumberFormat="1" applyFont="1" applyFill="1" applyBorder="1" applyAlignment="1">
      <alignment horizontal="centerContinuous" vertical="top"/>
    </xf>
    <xf numFmtId="0" fontId="1" fillId="0" borderId="2" xfId="0" applyFont="1" applyFill="1" applyBorder="1" applyAlignment="1">
      <alignment vertical="top" wrapText="1"/>
    </xf>
    <xf numFmtId="49" fontId="0" fillId="0" borderId="101" xfId="0" applyNumberFormat="1" applyFont="1" applyFill="1" applyBorder="1" applyAlignment="1">
      <alignment horizontal="right" vertical="top"/>
    </xf>
    <xf numFmtId="49" fontId="0" fillId="2" borderId="13" xfId="0" applyNumberFormat="1" applyFont="1" applyFill="1" applyBorder="1" applyAlignment="1">
      <alignment horizontal="right" vertical="top"/>
    </xf>
    <xf numFmtId="49" fontId="0" fillId="2" borderId="13" xfId="0" applyNumberFormat="1" applyFont="1" applyFill="1" applyBorder="1" applyAlignment="1">
      <alignment horizontal="right" vertical="top" wrapText="1"/>
    </xf>
    <xf numFmtId="3" fontId="0" fillId="0" borderId="35" xfId="0" applyNumberFormat="1" applyFont="1" applyFill="1" applyBorder="1" applyAlignment="1">
      <alignment horizontal="center" vertical="top"/>
    </xf>
    <xf numFmtId="3" fontId="0" fillId="0" borderId="6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vertical="top" wrapText="1"/>
    </xf>
    <xf numFmtId="3" fontId="0" fillId="0" borderId="30" xfId="0" applyNumberFormat="1" applyFont="1" applyFill="1" applyBorder="1" applyAlignment="1">
      <alignment vertical="top" wrapText="1"/>
    </xf>
    <xf numFmtId="49" fontId="0" fillId="0" borderId="90" xfId="0" applyNumberFormat="1" applyFont="1" applyFill="1" applyBorder="1" applyAlignment="1">
      <alignment horizontal="centerContinuous" vertical="top"/>
    </xf>
    <xf numFmtId="0" fontId="1" fillId="0" borderId="91" xfId="0" applyFont="1" applyFill="1" applyBorder="1" applyAlignment="1">
      <alignment vertical="top" wrapText="1"/>
    </xf>
    <xf numFmtId="0" fontId="1" fillId="0" borderId="97" xfId="0" applyFont="1" applyFill="1" applyBorder="1" applyAlignment="1">
      <alignment vertical="top" wrapText="1"/>
    </xf>
    <xf numFmtId="0" fontId="0" fillId="0" borderId="110" xfId="0" applyFont="1" applyFill="1" applyBorder="1" applyAlignment="1">
      <alignment vertical="top" wrapText="1"/>
    </xf>
    <xf numFmtId="0" fontId="0" fillId="0" borderId="111" xfId="0" applyFont="1" applyFill="1" applyBorder="1" applyAlignment="1">
      <alignment vertical="center" wrapText="1"/>
    </xf>
    <xf numFmtId="0" fontId="0" fillId="0" borderId="109" xfId="0" applyFont="1" applyFill="1" applyBorder="1" applyAlignment="1">
      <alignment vertical="center" wrapText="1"/>
    </xf>
    <xf numFmtId="0" fontId="18" fillId="0" borderId="88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center" wrapText="1"/>
    </xf>
    <xf numFmtId="0" fontId="15" fillId="0" borderId="36" xfId="0" applyFont="1" applyFill="1" applyBorder="1" applyAlignment="1">
      <alignment vertical="center" wrapText="1"/>
    </xf>
    <xf numFmtId="0" fontId="0" fillId="0" borderId="28" xfId="0" applyFill="1" applyBorder="1" applyAlignment="1">
      <alignment vertical="center" wrapText="1"/>
    </xf>
    <xf numFmtId="0" fontId="0" fillId="0" borderId="44" xfId="0" applyFill="1" applyBorder="1" applyAlignment="1">
      <alignment vertical="center" wrapText="1"/>
    </xf>
    <xf numFmtId="0" fontId="17" fillId="0" borderId="36" xfId="0" applyFont="1" applyFill="1" applyBorder="1" applyAlignment="1">
      <alignment vertical="center" wrapText="1"/>
    </xf>
    <xf numFmtId="49" fontId="2" fillId="0" borderId="0" xfId="0" applyNumberFormat="1" applyFont="1" applyAlignment="1">
      <alignment horizontal="center"/>
    </xf>
    <xf numFmtId="0" fontId="0" fillId="0" borderId="108" xfId="0" applyFont="1" applyFill="1" applyBorder="1" applyAlignment="1">
      <alignment vertical="center" wrapText="1"/>
    </xf>
    <xf numFmtId="0" fontId="0" fillId="0" borderId="109" xfId="0" applyFont="1" applyFill="1" applyBorder="1" applyAlignment="1">
      <alignment vertical="center" wrapText="1"/>
    </xf>
  </cellXfs>
  <cellStyles count="1">
    <cellStyle name="Normální" xfId="0" builtinId="0"/>
  </cellStyles>
  <dxfs count="217"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8"/>
  <sheetViews>
    <sheetView tabSelected="1" topLeftCell="A124" zoomScaleNormal="100" workbookViewId="0">
      <selection activeCell="I126" sqref="I126"/>
    </sheetView>
  </sheetViews>
  <sheetFormatPr defaultRowHeight="12.75" x14ac:dyDescent="0.2"/>
  <cols>
    <col min="1" max="1" width="7.28515625" style="131" customWidth="1"/>
    <col min="2" max="2" width="7.28515625" style="131" hidden="1" customWidth="1"/>
    <col min="3" max="3" width="8.5703125" style="77" customWidth="1"/>
    <col min="4" max="4" width="14.42578125" style="67" customWidth="1"/>
    <col min="5" max="5" width="8.140625" style="77" hidden="1" customWidth="1"/>
    <col min="6" max="6" width="6" style="10" hidden="1" customWidth="1"/>
    <col min="7" max="7" width="10.7109375" style="31" hidden="1" customWidth="1"/>
    <col min="8" max="8" width="30.140625" style="23" customWidth="1"/>
    <col min="9" max="9" width="16.5703125" customWidth="1"/>
    <col min="10" max="10" width="14.42578125" customWidth="1"/>
    <col min="11" max="11" width="16" customWidth="1"/>
    <col min="12" max="12" width="14.28515625" bestFit="1" customWidth="1"/>
    <col min="13" max="13" width="14" customWidth="1"/>
    <col min="14" max="14" width="0.28515625" customWidth="1"/>
    <col min="15" max="15" width="15.85546875" customWidth="1"/>
    <col min="16" max="16" width="13.7109375" style="149" customWidth="1"/>
    <col min="17" max="17" width="23.42578125" customWidth="1"/>
    <col min="18" max="18" width="9.140625" style="292" hidden="1" customWidth="1"/>
  </cols>
  <sheetData>
    <row r="1" spans="1:18" s="30" customFormat="1" ht="15.75" x14ac:dyDescent="0.25">
      <c r="A1" s="74"/>
      <c r="B1" s="74"/>
      <c r="C1" s="74"/>
      <c r="D1" s="64"/>
      <c r="E1" s="74"/>
      <c r="F1" s="244"/>
      <c r="G1" s="245"/>
      <c r="H1" s="35"/>
      <c r="I1" s="246"/>
      <c r="J1" s="246"/>
      <c r="K1" s="246"/>
      <c r="L1" s="247"/>
      <c r="M1" s="246"/>
      <c r="P1" s="255"/>
      <c r="R1" s="291"/>
    </row>
    <row r="2" spans="1:18" ht="55.5" customHeight="1" x14ac:dyDescent="0.2">
      <c r="A2" s="134" t="s">
        <v>424</v>
      </c>
      <c r="B2" s="134"/>
      <c r="C2" s="190"/>
      <c r="D2" s="190"/>
      <c r="E2" s="190"/>
      <c r="F2" s="134"/>
      <c r="G2" s="134"/>
      <c r="H2" s="191"/>
      <c r="I2" s="191"/>
      <c r="J2" s="191"/>
      <c r="K2" s="191"/>
      <c r="L2" s="191"/>
      <c r="M2" s="191"/>
      <c r="N2" s="191"/>
      <c r="O2" s="191"/>
      <c r="P2" s="256"/>
      <c r="Q2" s="191"/>
    </row>
    <row r="3" spans="1:18" ht="15.75" x14ac:dyDescent="0.25">
      <c r="A3" s="498"/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</row>
    <row r="4" spans="1:18" ht="16.5" thickBot="1" x14ac:dyDescent="0.3">
      <c r="A4" s="40" t="s">
        <v>34</v>
      </c>
      <c r="B4" s="40"/>
      <c r="C4" s="75"/>
      <c r="D4" s="63"/>
      <c r="E4" s="75"/>
      <c r="F4" s="33"/>
      <c r="G4" s="34"/>
      <c r="H4" s="35"/>
      <c r="I4" s="30"/>
      <c r="J4" s="2"/>
      <c r="M4" s="2"/>
    </row>
    <row r="5" spans="1:18" ht="13.5" thickTop="1" x14ac:dyDescent="0.2">
      <c r="A5" s="126" t="s">
        <v>17</v>
      </c>
      <c r="B5" s="68"/>
      <c r="C5" s="68" t="s">
        <v>4</v>
      </c>
      <c r="D5" s="68" t="s">
        <v>31</v>
      </c>
      <c r="E5" s="68" t="s">
        <v>8</v>
      </c>
      <c r="F5" s="21"/>
      <c r="G5" s="150"/>
      <c r="H5" s="164" t="s">
        <v>18</v>
      </c>
      <c r="I5" s="123" t="s">
        <v>40</v>
      </c>
      <c r="J5" s="100"/>
      <c r="K5" s="101"/>
      <c r="L5" s="100" t="s">
        <v>41</v>
      </c>
      <c r="M5" s="100"/>
      <c r="N5" s="102"/>
      <c r="O5" s="101"/>
      <c r="P5" s="257" t="s">
        <v>37</v>
      </c>
      <c r="Q5" s="52" t="s">
        <v>36</v>
      </c>
    </row>
    <row r="6" spans="1:18" ht="13.5" thickBot="1" x14ac:dyDescent="0.25">
      <c r="A6" s="127"/>
      <c r="B6" s="69"/>
      <c r="C6" s="69"/>
      <c r="D6" s="65"/>
      <c r="E6" s="69"/>
      <c r="F6" s="19"/>
      <c r="G6" s="151"/>
      <c r="H6" s="160"/>
      <c r="I6" s="36" t="s">
        <v>19</v>
      </c>
      <c r="J6" s="16" t="s">
        <v>20</v>
      </c>
      <c r="K6" s="15" t="s">
        <v>21</v>
      </c>
      <c r="L6" s="16" t="s">
        <v>19</v>
      </c>
      <c r="M6" s="58" t="s">
        <v>20</v>
      </c>
      <c r="N6" s="57"/>
      <c r="O6" s="15" t="s">
        <v>21</v>
      </c>
      <c r="P6" s="258" t="s">
        <v>38</v>
      </c>
      <c r="Q6" s="103"/>
    </row>
    <row r="7" spans="1:18" x14ac:dyDescent="0.2">
      <c r="A7" s="243"/>
      <c r="B7" s="89"/>
      <c r="C7" s="79"/>
      <c r="D7" s="88"/>
      <c r="E7" s="89"/>
      <c r="F7" s="90"/>
      <c r="G7" s="152"/>
      <c r="H7" s="185"/>
      <c r="I7" s="200"/>
      <c r="J7" s="200"/>
      <c r="K7" s="91">
        <f>SUM(I7:J7)</f>
        <v>0</v>
      </c>
      <c r="L7" s="201"/>
      <c r="M7" s="202"/>
      <c r="N7" s="203"/>
      <c r="O7" s="92">
        <f>SUM(L7:M7)</f>
        <v>0</v>
      </c>
      <c r="P7" s="210"/>
      <c r="Q7" s="104"/>
    </row>
    <row r="8" spans="1:18" x14ac:dyDescent="0.2">
      <c r="A8" s="128"/>
      <c r="B8" s="180"/>
      <c r="C8" s="82"/>
      <c r="D8" s="93"/>
      <c r="E8" s="94"/>
      <c r="F8" s="95"/>
      <c r="G8" s="153"/>
      <c r="H8" s="96"/>
      <c r="I8" s="204"/>
      <c r="J8" s="204"/>
      <c r="K8" s="97">
        <f>SUM(I8:J8)</f>
        <v>0</v>
      </c>
      <c r="L8" s="205"/>
      <c r="M8" s="206"/>
      <c r="N8" s="205"/>
      <c r="O8" s="98">
        <f>SUM(L8:M8)</f>
        <v>0</v>
      </c>
      <c r="P8" s="259"/>
      <c r="Q8" s="105"/>
    </row>
    <row r="9" spans="1:18" ht="13.5" thickBot="1" x14ac:dyDescent="0.25">
      <c r="A9" s="129"/>
      <c r="B9" s="118"/>
      <c r="C9" s="116"/>
      <c r="D9" s="117"/>
      <c r="E9" s="118"/>
      <c r="F9" s="119"/>
      <c r="G9" s="154"/>
      <c r="H9" s="22"/>
      <c r="I9" s="207"/>
      <c r="J9" s="207"/>
      <c r="K9" s="120">
        <f>SUM(I9:J9)</f>
        <v>0</v>
      </c>
      <c r="L9" s="208"/>
      <c r="M9" s="209"/>
      <c r="N9" s="208"/>
      <c r="O9" s="121">
        <f>SUM(L9:M9)</f>
        <v>0</v>
      </c>
      <c r="P9" s="260"/>
      <c r="Q9" s="122"/>
    </row>
    <row r="10" spans="1:18" ht="12.75" customHeight="1" x14ac:dyDescent="0.2">
      <c r="A10" s="87"/>
      <c r="B10" s="76"/>
      <c r="C10" s="76"/>
      <c r="D10" s="66"/>
      <c r="E10" s="76"/>
      <c r="F10" s="38"/>
      <c r="G10" s="155"/>
      <c r="H10" s="124"/>
      <c r="I10" s="37"/>
      <c r="J10" s="37"/>
      <c r="K10" s="42">
        <f>SUM(I10:J10)</f>
        <v>0</v>
      </c>
      <c r="L10" s="6"/>
      <c r="M10" s="59"/>
      <c r="N10" s="6"/>
      <c r="O10" s="7">
        <f>SUM(L10:M10)</f>
        <v>0</v>
      </c>
      <c r="P10" s="261"/>
      <c r="Q10" s="106"/>
    </row>
    <row r="11" spans="1:18" ht="13.5" customHeight="1" thickBot="1" x14ac:dyDescent="0.25">
      <c r="A11" s="87"/>
      <c r="B11" s="76"/>
      <c r="C11" s="76"/>
      <c r="D11" s="66"/>
      <c r="E11" s="76"/>
      <c r="F11" s="38"/>
      <c r="G11" s="155"/>
      <c r="H11" s="125"/>
      <c r="I11" s="37"/>
      <c r="J11" s="37"/>
      <c r="K11" s="42">
        <f>SUM(I11:J11)</f>
        <v>0</v>
      </c>
      <c r="L11" s="6"/>
      <c r="M11" s="59"/>
      <c r="N11" s="6"/>
      <c r="O11" s="7">
        <f>SUM(L11:M11)</f>
        <v>0</v>
      </c>
      <c r="P11" s="261"/>
      <c r="Q11" s="106"/>
    </row>
    <row r="12" spans="1:18" ht="14.25" thickTop="1" thickBot="1" x14ac:dyDescent="0.25">
      <c r="A12" s="130"/>
      <c r="B12" s="107"/>
      <c r="C12" s="107"/>
      <c r="D12" s="108"/>
      <c r="E12" s="107"/>
      <c r="F12" s="109"/>
      <c r="G12" s="156"/>
      <c r="H12" s="165" t="s">
        <v>22</v>
      </c>
      <c r="I12" s="110">
        <f>SUM(I7:I11)</f>
        <v>0</v>
      </c>
      <c r="J12" s="110">
        <f t="shared" ref="J12:O12" si="0">SUM(J7:J11)</f>
        <v>0</v>
      </c>
      <c r="K12" s="111">
        <f t="shared" si="0"/>
        <v>0</v>
      </c>
      <c r="L12" s="112">
        <f t="shared" si="0"/>
        <v>0</v>
      </c>
      <c r="M12" s="113">
        <f t="shared" si="0"/>
        <v>0</v>
      </c>
      <c r="N12" s="112">
        <f t="shared" si="0"/>
        <v>0</v>
      </c>
      <c r="O12" s="114">
        <f t="shared" si="0"/>
        <v>0</v>
      </c>
      <c r="P12" s="262"/>
      <c r="Q12" s="115"/>
    </row>
    <row r="13" spans="1:18" ht="13.5" thickTop="1" x14ac:dyDescent="0.2">
      <c r="H13" s="35"/>
      <c r="I13" s="39"/>
      <c r="J13" s="39"/>
      <c r="K13" s="39">
        <f>SUM(I12:J12)</f>
        <v>0</v>
      </c>
      <c r="L13" s="8"/>
      <c r="M13" s="8"/>
      <c r="N13" s="8"/>
      <c r="O13" s="8">
        <f>SUM(L12:M12)</f>
        <v>0</v>
      </c>
      <c r="P13" s="263"/>
    </row>
    <row r="14" spans="1:18" hidden="1" x14ac:dyDescent="0.2">
      <c r="H14" s="45">
        <f>K302</f>
        <v>0</v>
      </c>
      <c r="I14" s="39"/>
      <c r="J14" s="39"/>
      <c r="K14" s="39"/>
      <c r="L14" s="8"/>
      <c r="M14" s="8"/>
      <c r="N14" s="8"/>
      <c r="O14" s="8"/>
      <c r="P14" s="263"/>
    </row>
    <row r="15" spans="1:18" x14ac:dyDescent="0.2">
      <c r="H15" s="51"/>
      <c r="I15" s="39"/>
      <c r="J15" s="39"/>
      <c r="K15" s="39"/>
      <c r="L15" s="8"/>
      <c r="M15" s="8"/>
      <c r="N15" s="8"/>
      <c r="O15" s="8"/>
      <c r="P15" s="263"/>
    </row>
    <row r="16" spans="1:18" ht="16.5" thickBot="1" x14ac:dyDescent="0.3">
      <c r="A16" s="41" t="s">
        <v>35</v>
      </c>
      <c r="B16" s="41"/>
      <c r="C16" s="75"/>
      <c r="D16" s="63"/>
      <c r="E16" s="75"/>
      <c r="F16" s="12"/>
      <c r="G16" s="34"/>
      <c r="I16" s="30"/>
      <c r="J16" s="30"/>
      <c r="K16" s="43"/>
    </row>
    <row r="17" spans="1:18" ht="13.5" thickTop="1" x14ac:dyDescent="0.2">
      <c r="A17" s="132" t="s">
        <v>17</v>
      </c>
      <c r="B17" s="181"/>
      <c r="C17" s="68" t="s">
        <v>23</v>
      </c>
      <c r="D17" s="68" t="s">
        <v>31</v>
      </c>
      <c r="E17" s="68" t="s">
        <v>32</v>
      </c>
      <c r="F17" s="21"/>
      <c r="G17" s="150"/>
      <c r="H17" s="167" t="s">
        <v>18</v>
      </c>
      <c r="I17" s="123" t="s">
        <v>40</v>
      </c>
      <c r="J17" s="100"/>
      <c r="K17" s="101"/>
      <c r="L17" s="100" t="s">
        <v>41</v>
      </c>
      <c r="M17" s="100"/>
      <c r="N17" s="102"/>
      <c r="O17" s="101"/>
      <c r="P17" s="271" t="s">
        <v>37</v>
      </c>
      <c r="Q17" s="52" t="s">
        <v>36</v>
      </c>
    </row>
    <row r="18" spans="1:18" ht="13.5" thickBot="1" x14ac:dyDescent="0.25">
      <c r="A18" s="133"/>
      <c r="B18" s="182"/>
      <c r="C18" s="69"/>
      <c r="D18" s="65"/>
      <c r="E18" s="69"/>
      <c r="F18" s="19"/>
      <c r="G18" s="151"/>
      <c r="H18" s="161"/>
      <c r="I18" s="36" t="s">
        <v>19</v>
      </c>
      <c r="J18" s="36" t="s">
        <v>20</v>
      </c>
      <c r="K18" s="44" t="s">
        <v>21</v>
      </c>
      <c r="L18" s="16" t="s">
        <v>19</v>
      </c>
      <c r="M18" s="17" t="s">
        <v>20</v>
      </c>
      <c r="N18" s="16"/>
      <c r="O18" s="15" t="s">
        <v>21</v>
      </c>
      <c r="P18" s="272" t="s">
        <v>38</v>
      </c>
      <c r="Q18" s="53"/>
    </row>
    <row r="19" spans="1:18" ht="13.5" thickBot="1" x14ac:dyDescent="0.25">
      <c r="A19" s="133"/>
      <c r="B19" s="182"/>
      <c r="C19" s="69"/>
      <c r="D19" s="65"/>
      <c r="E19" s="69"/>
      <c r="F19" s="19"/>
      <c r="G19" s="151"/>
      <c r="H19" s="161"/>
      <c r="I19" s="36"/>
      <c r="J19" s="36"/>
      <c r="K19" s="44"/>
      <c r="L19" s="16"/>
      <c r="M19" s="17"/>
      <c r="N19" s="16"/>
      <c r="O19" s="15"/>
      <c r="P19" s="258"/>
      <c r="Q19" s="86"/>
    </row>
    <row r="20" spans="1:18" s="46" customFormat="1" ht="13.5" hidden="1" thickBot="1" x14ac:dyDescent="0.25">
      <c r="A20" s="60" t="s">
        <v>24</v>
      </c>
      <c r="B20" s="61" t="s">
        <v>27</v>
      </c>
      <c r="C20" s="61" t="s">
        <v>25</v>
      </c>
      <c r="D20" s="62" t="s">
        <v>26</v>
      </c>
      <c r="E20" s="61" t="s">
        <v>0</v>
      </c>
      <c r="F20" s="61" t="s">
        <v>3</v>
      </c>
      <c r="G20" s="157" t="s">
        <v>1</v>
      </c>
      <c r="H20" s="162" t="s">
        <v>33</v>
      </c>
      <c r="I20" s="47" t="s">
        <v>30</v>
      </c>
      <c r="J20" s="47" t="s">
        <v>28</v>
      </c>
      <c r="K20" s="48" t="s">
        <v>5</v>
      </c>
      <c r="L20" s="47" t="s">
        <v>6</v>
      </c>
      <c r="M20" s="49" t="s">
        <v>29</v>
      </c>
      <c r="N20" s="47" t="s">
        <v>419</v>
      </c>
      <c r="O20" s="48" t="s">
        <v>7</v>
      </c>
      <c r="P20" s="264" t="s">
        <v>217</v>
      </c>
      <c r="Q20" s="50" t="s">
        <v>2</v>
      </c>
      <c r="R20" s="293" t="s">
        <v>420</v>
      </c>
    </row>
    <row r="21" spans="1:18" s="30" customFormat="1" ht="13.5" thickBot="1" x14ac:dyDescent="0.25">
      <c r="A21" s="225"/>
      <c r="B21" s="226"/>
      <c r="C21" s="226"/>
      <c r="D21" s="227"/>
      <c r="E21" s="226"/>
      <c r="F21" s="226"/>
      <c r="G21" s="228"/>
      <c r="H21" s="229"/>
      <c r="I21" s="230"/>
      <c r="J21" s="230"/>
      <c r="K21" s="231"/>
      <c r="L21" s="230"/>
      <c r="M21" s="232"/>
      <c r="N21" s="230"/>
      <c r="O21" s="231"/>
      <c r="P21" s="265"/>
      <c r="Q21" s="233"/>
      <c r="R21" s="291"/>
    </row>
    <row r="22" spans="1:18" ht="102" x14ac:dyDescent="0.2">
      <c r="A22" s="325" t="s">
        <v>272</v>
      </c>
      <c r="B22" s="326"/>
      <c r="C22" s="327">
        <v>355</v>
      </c>
      <c r="D22" s="328" t="s">
        <v>60</v>
      </c>
      <c r="E22" s="329"/>
      <c r="F22" s="330"/>
      <c r="G22" s="331"/>
      <c r="H22" s="332" t="s">
        <v>61</v>
      </c>
      <c r="I22" s="333">
        <v>1500000</v>
      </c>
      <c r="J22" s="333"/>
      <c r="K22" s="334">
        <f t="shared" ref="K22:K85" si="1">SUM(I22:J22)</f>
        <v>1500000</v>
      </c>
      <c r="L22" s="333"/>
      <c r="M22" s="335"/>
      <c r="N22" s="333"/>
      <c r="O22" s="334">
        <f t="shared" ref="O22:O85" si="2">SUM(L22:M22)</f>
        <v>0</v>
      </c>
      <c r="P22" s="221" t="s">
        <v>59</v>
      </c>
      <c r="Q22" s="336"/>
      <c r="R22" s="309">
        <v>83</v>
      </c>
    </row>
    <row r="23" spans="1:18" ht="64.5" thickBot="1" x14ac:dyDescent="0.25">
      <c r="A23" s="337"/>
      <c r="B23" s="338"/>
      <c r="C23" s="339">
        <v>313</v>
      </c>
      <c r="D23" s="340" t="s">
        <v>68</v>
      </c>
      <c r="E23" s="341"/>
      <c r="F23" s="342"/>
      <c r="G23" s="343"/>
      <c r="H23" s="344" t="s">
        <v>335</v>
      </c>
      <c r="I23" s="345"/>
      <c r="J23" s="345"/>
      <c r="K23" s="346">
        <f t="shared" si="1"/>
        <v>0</v>
      </c>
      <c r="L23" s="345">
        <v>1500000</v>
      </c>
      <c r="M23" s="347"/>
      <c r="N23" s="345"/>
      <c r="O23" s="346">
        <f t="shared" si="2"/>
        <v>1500000</v>
      </c>
      <c r="P23" s="267"/>
      <c r="Q23" s="348"/>
      <c r="R23" s="309"/>
    </row>
    <row r="24" spans="1:18" ht="89.25" x14ac:dyDescent="0.2">
      <c r="A24" s="325" t="s">
        <v>273</v>
      </c>
      <c r="B24" s="326"/>
      <c r="C24" s="327">
        <v>333</v>
      </c>
      <c r="D24" s="328" t="s">
        <v>52</v>
      </c>
      <c r="E24" s="329"/>
      <c r="F24" s="330"/>
      <c r="G24" s="331"/>
      <c r="H24" s="332" t="s">
        <v>336</v>
      </c>
      <c r="I24" s="333">
        <v>50000000</v>
      </c>
      <c r="J24" s="333"/>
      <c r="K24" s="334">
        <f t="shared" si="1"/>
        <v>50000000</v>
      </c>
      <c r="L24" s="333"/>
      <c r="M24" s="335"/>
      <c r="N24" s="333"/>
      <c r="O24" s="334">
        <f t="shared" si="2"/>
        <v>0</v>
      </c>
      <c r="P24" s="221" t="s">
        <v>59</v>
      </c>
      <c r="Q24" s="336"/>
      <c r="R24" s="309">
        <v>84</v>
      </c>
    </row>
    <row r="25" spans="1:18" ht="64.5" thickBot="1" x14ac:dyDescent="0.25">
      <c r="A25" s="337"/>
      <c r="B25" s="338"/>
      <c r="C25" s="339">
        <v>313</v>
      </c>
      <c r="D25" s="340" t="s">
        <v>68</v>
      </c>
      <c r="E25" s="341"/>
      <c r="F25" s="342"/>
      <c r="G25" s="343"/>
      <c r="H25" s="344" t="s">
        <v>69</v>
      </c>
      <c r="I25" s="345"/>
      <c r="J25" s="345"/>
      <c r="K25" s="346">
        <f t="shared" si="1"/>
        <v>0</v>
      </c>
      <c r="L25" s="345">
        <v>50000000</v>
      </c>
      <c r="M25" s="347"/>
      <c r="N25" s="345"/>
      <c r="O25" s="346">
        <f t="shared" si="2"/>
        <v>50000000</v>
      </c>
      <c r="P25" s="267"/>
      <c r="Q25" s="348"/>
      <c r="R25" s="309"/>
    </row>
    <row r="26" spans="1:18" s="30" customFormat="1" ht="114.75" x14ac:dyDescent="0.2">
      <c r="A26" s="325" t="s">
        <v>274</v>
      </c>
      <c r="B26" s="349"/>
      <c r="C26" s="350">
        <v>333</v>
      </c>
      <c r="D26" s="351" t="s">
        <v>177</v>
      </c>
      <c r="E26" s="352"/>
      <c r="F26" s="353"/>
      <c r="G26" s="354"/>
      <c r="H26" s="355" t="s">
        <v>337</v>
      </c>
      <c r="I26" s="356">
        <v>7534195519</v>
      </c>
      <c r="J26" s="356"/>
      <c r="K26" s="357">
        <f t="shared" si="1"/>
        <v>7534195519</v>
      </c>
      <c r="L26" s="356"/>
      <c r="M26" s="358"/>
      <c r="N26" s="356"/>
      <c r="O26" s="357">
        <f t="shared" si="2"/>
        <v>0</v>
      </c>
      <c r="P26" s="211" t="s">
        <v>181</v>
      </c>
      <c r="Q26" s="359"/>
      <c r="R26" s="309" t="s">
        <v>216</v>
      </c>
    </row>
    <row r="27" spans="1:18" s="30" customFormat="1" ht="77.25" thickBot="1" x14ac:dyDescent="0.25">
      <c r="A27" s="337"/>
      <c r="B27" s="360"/>
      <c r="C27" s="361">
        <v>329</v>
      </c>
      <c r="D27" s="362" t="s">
        <v>130</v>
      </c>
      <c r="E27" s="363"/>
      <c r="F27" s="364"/>
      <c r="G27" s="365"/>
      <c r="H27" s="366" t="s">
        <v>180</v>
      </c>
      <c r="I27" s="367"/>
      <c r="J27" s="367"/>
      <c r="K27" s="368">
        <f t="shared" si="1"/>
        <v>0</v>
      </c>
      <c r="L27" s="367">
        <v>7534195519</v>
      </c>
      <c r="M27" s="369"/>
      <c r="N27" s="367"/>
      <c r="O27" s="368">
        <f t="shared" si="2"/>
        <v>7534195519</v>
      </c>
      <c r="P27" s="254"/>
      <c r="Q27" s="370"/>
      <c r="R27" s="309"/>
    </row>
    <row r="28" spans="1:18" s="30" customFormat="1" ht="89.25" x14ac:dyDescent="0.2">
      <c r="A28" s="325" t="s">
        <v>275</v>
      </c>
      <c r="B28" s="349"/>
      <c r="C28" s="350">
        <v>306</v>
      </c>
      <c r="D28" s="351" t="s">
        <v>84</v>
      </c>
      <c r="E28" s="352"/>
      <c r="F28" s="353"/>
      <c r="G28" s="354"/>
      <c r="H28" s="355" t="s">
        <v>182</v>
      </c>
      <c r="I28" s="356"/>
      <c r="J28" s="356"/>
      <c r="K28" s="357">
        <f t="shared" si="1"/>
        <v>0</v>
      </c>
      <c r="L28" s="356">
        <v>30195000</v>
      </c>
      <c r="M28" s="358"/>
      <c r="N28" s="356"/>
      <c r="O28" s="357">
        <f t="shared" si="2"/>
        <v>30195000</v>
      </c>
      <c r="P28" s="211" t="s">
        <v>185</v>
      </c>
      <c r="Q28" s="359"/>
      <c r="R28" s="309">
        <v>137</v>
      </c>
    </row>
    <row r="29" spans="1:18" s="30" customFormat="1" ht="76.5" x14ac:dyDescent="0.2">
      <c r="A29" s="325"/>
      <c r="B29" s="349"/>
      <c r="C29" s="371">
        <v>329</v>
      </c>
      <c r="D29" s="372" t="s">
        <v>130</v>
      </c>
      <c r="E29" s="373"/>
      <c r="F29" s="374"/>
      <c r="G29" s="375"/>
      <c r="H29" s="376" t="s">
        <v>183</v>
      </c>
      <c r="I29" s="377"/>
      <c r="J29" s="377"/>
      <c r="K29" s="378">
        <f t="shared" si="1"/>
        <v>0</v>
      </c>
      <c r="L29" s="377">
        <v>4211805000</v>
      </c>
      <c r="M29" s="379"/>
      <c r="N29" s="377"/>
      <c r="O29" s="378">
        <f t="shared" si="2"/>
        <v>4211805000</v>
      </c>
      <c r="P29" s="248"/>
      <c r="Q29" s="380"/>
      <c r="R29" s="309"/>
    </row>
    <row r="30" spans="1:18" s="30" customFormat="1" ht="102.75" thickBot="1" x14ac:dyDescent="0.25">
      <c r="A30" s="337"/>
      <c r="B30" s="360"/>
      <c r="C30" s="361">
        <v>307</v>
      </c>
      <c r="D30" s="362" t="s">
        <v>81</v>
      </c>
      <c r="E30" s="363"/>
      <c r="F30" s="364"/>
      <c r="G30" s="365"/>
      <c r="H30" s="366" t="s">
        <v>184</v>
      </c>
      <c r="I30" s="367">
        <v>4242000000</v>
      </c>
      <c r="J30" s="367"/>
      <c r="K30" s="368">
        <f t="shared" si="1"/>
        <v>4242000000</v>
      </c>
      <c r="L30" s="367"/>
      <c r="M30" s="369"/>
      <c r="N30" s="367"/>
      <c r="O30" s="368">
        <f t="shared" si="2"/>
        <v>0</v>
      </c>
      <c r="P30" s="254"/>
      <c r="Q30" s="370"/>
      <c r="R30" s="309"/>
    </row>
    <row r="31" spans="1:18" s="30" customFormat="1" ht="51" x14ac:dyDescent="0.2">
      <c r="A31" s="325" t="s">
        <v>276</v>
      </c>
      <c r="B31" s="381"/>
      <c r="C31" s="382">
        <v>313</v>
      </c>
      <c r="D31" s="383" t="s">
        <v>68</v>
      </c>
      <c r="E31" s="384"/>
      <c r="F31" s="385"/>
      <c r="G31" s="386"/>
      <c r="H31" s="192" t="s">
        <v>89</v>
      </c>
      <c r="I31" s="387"/>
      <c r="J31" s="387"/>
      <c r="K31" s="388">
        <f t="shared" si="1"/>
        <v>0</v>
      </c>
      <c r="L31" s="387">
        <v>1700000000</v>
      </c>
      <c r="M31" s="389"/>
      <c r="N31" s="387"/>
      <c r="O31" s="388">
        <f t="shared" si="2"/>
        <v>1700000000</v>
      </c>
      <c r="P31" s="199" t="s">
        <v>88</v>
      </c>
      <c r="Q31" s="390"/>
      <c r="R31" s="309">
        <v>110</v>
      </c>
    </row>
    <row r="32" spans="1:18" s="30" customFormat="1" ht="51" x14ac:dyDescent="0.2">
      <c r="A32" s="325"/>
      <c r="B32" s="381"/>
      <c r="C32" s="350">
        <v>396</v>
      </c>
      <c r="D32" s="351" t="s">
        <v>47</v>
      </c>
      <c r="E32" s="352"/>
      <c r="F32" s="353"/>
      <c r="G32" s="391"/>
      <c r="H32" s="176" t="s">
        <v>90</v>
      </c>
      <c r="I32" s="356"/>
      <c r="J32" s="356"/>
      <c r="K32" s="378">
        <f t="shared" si="1"/>
        <v>0</v>
      </c>
      <c r="L32" s="356">
        <v>1705388288</v>
      </c>
      <c r="M32" s="358"/>
      <c r="N32" s="356"/>
      <c r="O32" s="378">
        <f t="shared" si="2"/>
        <v>1705388288</v>
      </c>
      <c r="P32" s="211"/>
      <c r="Q32" s="359"/>
      <c r="R32" s="309"/>
    </row>
    <row r="33" spans="1:18" s="30" customFormat="1" ht="141" thickBot="1" x14ac:dyDescent="0.25">
      <c r="A33" s="337"/>
      <c r="B33" s="392"/>
      <c r="C33" s="361">
        <v>313</v>
      </c>
      <c r="D33" s="362" t="s">
        <v>68</v>
      </c>
      <c r="E33" s="363"/>
      <c r="F33" s="364"/>
      <c r="G33" s="393"/>
      <c r="H33" s="366" t="s">
        <v>91</v>
      </c>
      <c r="I33" s="367">
        <v>3405388288</v>
      </c>
      <c r="J33" s="367"/>
      <c r="K33" s="368">
        <f t="shared" si="1"/>
        <v>3405388288</v>
      </c>
      <c r="L33" s="367"/>
      <c r="M33" s="369"/>
      <c r="N33" s="367"/>
      <c r="O33" s="368">
        <f t="shared" si="2"/>
        <v>0</v>
      </c>
      <c r="P33" s="254"/>
      <c r="Q33" s="370"/>
      <c r="R33" s="309"/>
    </row>
    <row r="34" spans="1:18" s="30" customFormat="1" ht="51" x14ac:dyDescent="0.2">
      <c r="A34" s="325" t="s">
        <v>277</v>
      </c>
      <c r="B34" s="381"/>
      <c r="C34" s="350">
        <v>313</v>
      </c>
      <c r="D34" s="351" t="s">
        <v>68</v>
      </c>
      <c r="E34" s="352"/>
      <c r="F34" s="353"/>
      <c r="G34" s="391"/>
      <c r="H34" s="355" t="s">
        <v>92</v>
      </c>
      <c r="I34" s="356"/>
      <c r="J34" s="356"/>
      <c r="K34" s="357">
        <f t="shared" si="1"/>
        <v>0</v>
      </c>
      <c r="L34" s="356">
        <v>250000000</v>
      </c>
      <c r="M34" s="358"/>
      <c r="N34" s="356"/>
      <c r="O34" s="357">
        <f t="shared" si="2"/>
        <v>250000000</v>
      </c>
      <c r="P34" s="211" t="s">
        <v>88</v>
      </c>
      <c r="Q34" s="359"/>
      <c r="R34" s="309">
        <v>111</v>
      </c>
    </row>
    <row r="35" spans="1:18" s="30" customFormat="1" ht="77.25" thickBot="1" x14ac:dyDescent="0.25">
      <c r="A35" s="337"/>
      <c r="B35" s="392"/>
      <c r="C35" s="361">
        <v>313</v>
      </c>
      <c r="D35" s="362" t="s">
        <v>68</v>
      </c>
      <c r="E35" s="363"/>
      <c r="F35" s="364"/>
      <c r="G35" s="393"/>
      <c r="H35" s="366" t="s">
        <v>93</v>
      </c>
      <c r="I35" s="367">
        <v>250000000</v>
      </c>
      <c r="J35" s="367"/>
      <c r="K35" s="368">
        <f t="shared" si="1"/>
        <v>250000000</v>
      </c>
      <c r="L35" s="367"/>
      <c r="M35" s="369"/>
      <c r="N35" s="367"/>
      <c r="O35" s="368">
        <f t="shared" si="2"/>
        <v>0</v>
      </c>
      <c r="P35" s="254"/>
      <c r="Q35" s="370"/>
      <c r="R35" s="309"/>
    </row>
    <row r="36" spans="1:18" s="30" customFormat="1" ht="127.5" x14ac:dyDescent="0.2">
      <c r="A36" s="325" t="s">
        <v>278</v>
      </c>
      <c r="B36" s="381"/>
      <c r="C36" s="350">
        <v>333</v>
      </c>
      <c r="D36" s="351" t="s">
        <v>52</v>
      </c>
      <c r="E36" s="352"/>
      <c r="F36" s="353"/>
      <c r="G36" s="391"/>
      <c r="H36" s="310" t="s">
        <v>258</v>
      </c>
      <c r="I36" s="356">
        <v>28000000</v>
      </c>
      <c r="J36" s="356"/>
      <c r="K36" s="357">
        <f t="shared" si="1"/>
        <v>28000000</v>
      </c>
      <c r="L36" s="356"/>
      <c r="M36" s="358"/>
      <c r="N36" s="356"/>
      <c r="O36" s="357">
        <f t="shared" si="2"/>
        <v>0</v>
      </c>
      <c r="P36" s="211" t="s">
        <v>259</v>
      </c>
      <c r="Q36" s="394"/>
      <c r="R36" s="309">
        <v>154</v>
      </c>
    </row>
    <row r="37" spans="1:18" s="30" customFormat="1" ht="102.75" thickBot="1" x14ac:dyDescent="0.25">
      <c r="A37" s="337"/>
      <c r="B37" s="392"/>
      <c r="C37" s="361">
        <v>396</v>
      </c>
      <c r="D37" s="362" t="s">
        <v>47</v>
      </c>
      <c r="E37" s="363"/>
      <c r="F37" s="364"/>
      <c r="G37" s="393"/>
      <c r="H37" s="311" t="s">
        <v>260</v>
      </c>
      <c r="I37" s="367"/>
      <c r="J37" s="367"/>
      <c r="K37" s="368">
        <f t="shared" si="1"/>
        <v>0</v>
      </c>
      <c r="L37" s="367">
        <v>28000000</v>
      </c>
      <c r="M37" s="369"/>
      <c r="N37" s="367"/>
      <c r="O37" s="368">
        <f t="shared" si="2"/>
        <v>28000000</v>
      </c>
      <c r="P37" s="254"/>
      <c r="Q37" s="395"/>
      <c r="R37" s="309"/>
    </row>
    <row r="38" spans="1:18" s="30" customFormat="1" ht="51" x14ac:dyDescent="0.2">
      <c r="A38" s="325" t="s">
        <v>279</v>
      </c>
      <c r="B38" s="326"/>
      <c r="C38" s="350">
        <v>398</v>
      </c>
      <c r="D38" s="351" t="s">
        <v>20</v>
      </c>
      <c r="E38" s="352"/>
      <c r="F38" s="353"/>
      <c r="G38" s="391"/>
      <c r="H38" s="355" t="s">
        <v>338</v>
      </c>
      <c r="I38" s="356"/>
      <c r="J38" s="356"/>
      <c r="K38" s="357">
        <f t="shared" si="1"/>
        <v>0</v>
      </c>
      <c r="L38" s="356"/>
      <c r="M38" s="358">
        <v>200000000</v>
      </c>
      <c r="N38" s="356"/>
      <c r="O38" s="357">
        <f t="shared" si="2"/>
        <v>200000000</v>
      </c>
      <c r="P38" s="211" t="s">
        <v>107</v>
      </c>
      <c r="Q38" s="359"/>
      <c r="R38" s="309">
        <v>124</v>
      </c>
    </row>
    <row r="39" spans="1:18" s="30" customFormat="1" ht="38.25" x14ac:dyDescent="0.2">
      <c r="A39" s="325"/>
      <c r="B39" s="326"/>
      <c r="C39" s="371">
        <v>398</v>
      </c>
      <c r="D39" s="372" t="s">
        <v>20</v>
      </c>
      <c r="E39" s="373"/>
      <c r="F39" s="374"/>
      <c r="G39" s="446"/>
      <c r="H39" s="376" t="s">
        <v>339</v>
      </c>
      <c r="I39" s="377"/>
      <c r="J39" s="377"/>
      <c r="K39" s="378">
        <f t="shared" si="1"/>
        <v>0</v>
      </c>
      <c r="L39" s="377"/>
      <c r="M39" s="379">
        <v>50000000</v>
      </c>
      <c r="N39" s="377"/>
      <c r="O39" s="378">
        <f t="shared" si="2"/>
        <v>50000000</v>
      </c>
      <c r="P39" s="248"/>
      <c r="Q39" s="380"/>
      <c r="R39" s="309"/>
    </row>
    <row r="40" spans="1:18" s="30" customFormat="1" ht="90" thickBot="1" x14ac:dyDescent="0.25">
      <c r="A40" s="337"/>
      <c r="B40" s="338"/>
      <c r="C40" s="361">
        <v>398</v>
      </c>
      <c r="D40" s="362" t="s">
        <v>20</v>
      </c>
      <c r="E40" s="363"/>
      <c r="F40" s="364"/>
      <c r="G40" s="393"/>
      <c r="H40" s="366" t="s">
        <v>108</v>
      </c>
      <c r="I40" s="367"/>
      <c r="J40" s="367">
        <v>250000000</v>
      </c>
      <c r="K40" s="368">
        <f t="shared" si="1"/>
        <v>250000000</v>
      </c>
      <c r="L40" s="367"/>
      <c r="M40" s="369"/>
      <c r="N40" s="367"/>
      <c r="O40" s="368">
        <f t="shared" si="2"/>
        <v>0</v>
      </c>
      <c r="P40" s="254"/>
      <c r="Q40" s="370"/>
      <c r="R40" s="309"/>
    </row>
    <row r="41" spans="1:18" s="30" customFormat="1" ht="51" x14ac:dyDescent="0.2">
      <c r="A41" s="325" t="s">
        <v>280</v>
      </c>
      <c r="B41" s="381"/>
      <c r="C41" s="350">
        <v>398</v>
      </c>
      <c r="D41" s="351" t="s">
        <v>20</v>
      </c>
      <c r="E41" s="352"/>
      <c r="F41" s="353"/>
      <c r="G41" s="391"/>
      <c r="H41" s="355" t="s">
        <v>338</v>
      </c>
      <c r="I41" s="356"/>
      <c r="J41" s="356"/>
      <c r="K41" s="357">
        <f t="shared" si="1"/>
        <v>0</v>
      </c>
      <c r="L41" s="356"/>
      <c r="M41" s="358">
        <v>200000000</v>
      </c>
      <c r="N41" s="356"/>
      <c r="O41" s="357">
        <f t="shared" si="2"/>
        <v>200000000</v>
      </c>
      <c r="P41" s="211" t="s">
        <v>107</v>
      </c>
      <c r="Q41" s="359"/>
      <c r="R41" s="309">
        <v>125</v>
      </c>
    </row>
    <row r="42" spans="1:18" s="30" customFormat="1" ht="77.25" thickBot="1" x14ac:dyDescent="0.25">
      <c r="A42" s="337"/>
      <c r="B42" s="381"/>
      <c r="C42" s="361">
        <v>398</v>
      </c>
      <c r="D42" s="362" t="s">
        <v>20</v>
      </c>
      <c r="E42" s="363"/>
      <c r="F42" s="364"/>
      <c r="G42" s="393"/>
      <c r="H42" s="366" t="s">
        <v>340</v>
      </c>
      <c r="I42" s="367"/>
      <c r="J42" s="367">
        <v>200000000</v>
      </c>
      <c r="K42" s="368">
        <f t="shared" si="1"/>
        <v>200000000</v>
      </c>
      <c r="L42" s="367"/>
      <c r="M42" s="369"/>
      <c r="N42" s="367"/>
      <c r="O42" s="368">
        <f t="shared" si="2"/>
        <v>0</v>
      </c>
      <c r="P42" s="254"/>
      <c r="Q42" s="370"/>
      <c r="R42" s="309"/>
    </row>
    <row r="43" spans="1:18" s="30" customFormat="1" ht="102" x14ac:dyDescent="0.2">
      <c r="A43" s="212" t="s">
        <v>282</v>
      </c>
      <c r="B43" s="213"/>
      <c r="C43" s="214">
        <v>315</v>
      </c>
      <c r="D43" s="215" t="s">
        <v>56</v>
      </c>
      <c r="E43" s="216"/>
      <c r="F43" s="217"/>
      <c r="G43" s="218"/>
      <c r="H43" s="219" t="s">
        <v>57</v>
      </c>
      <c r="I43" s="295">
        <v>10000000</v>
      </c>
      <c r="J43" s="295"/>
      <c r="K43" s="296">
        <f t="shared" si="1"/>
        <v>10000000</v>
      </c>
      <c r="L43" s="295"/>
      <c r="M43" s="297"/>
      <c r="N43" s="295"/>
      <c r="O43" s="296">
        <f t="shared" si="2"/>
        <v>0</v>
      </c>
      <c r="P43" s="221" t="s">
        <v>341</v>
      </c>
      <c r="Q43" s="220"/>
      <c r="R43" s="309">
        <v>76</v>
      </c>
    </row>
    <row r="44" spans="1:18" s="30" customFormat="1" ht="102.75" thickBot="1" x14ac:dyDescent="0.25">
      <c r="A44" s="193"/>
      <c r="B44" s="194"/>
      <c r="C44" s="273">
        <v>315</v>
      </c>
      <c r="D44" s="274" t="s">
        <v>56</v>
      </c>
      <c r="E44" s="195"/>
      <c r="F44" s="196"/>
      <c r="G44" s="197"/>
      <c r="H44" s="177" t="s">
        <v>416</v>
      </c>
      <c r="I44" s="298"/>
      <c r="J44" s="298"/>
      <c r="K44" s="299">
        <f t="shared" si="1"/>
        <v>0</v>
      </c>
      <c r="L44" s="298">
        <v>10000000</v>
      </c>
      <c r="M44" s="300"/>
      <c r="N44" s="298"/>
      <c r="O44" s="299">
        <f t="shared" si="2"/>
        <v>10000000</v>
      </c>
      <c r="P44" s="254"/>
      <c r="Q44" s="198"/>
      <c r="R44" s="309"/>
    </row>
    <row r="45" spans="1:18" s="30" customFormat="1" ht="114.75" x14ac:dyDescent="0.2">
      <c r="A45" s="325" t="s">
        <v>283</v>
      </c>
      <c r="B45" s="326"/>
      <c r="C45" s="214">
        <v>315</v>
      </c>
      <c r="D45" s="215" t="s">
        <v>56</v>
      </c>
      <c r="E45" s="329"/>
      <c r="F45" s="330"/>
      <c r="G45" s="331"/>
      <c r="H45" s="332" t="s">
        <v>342</v>
      </c>
      <c r="I45" s="333">
        <v>10000000</v>
      </c>
      <c r="J45" s="333"/>
      <c r="K45" s="334">
        <f t="shared" si="1"/>
        <v>10000000</v>
      </c>
      <c r="L45" s="333"/>
      <c r="M45" s="335"/>
      <c r="N45" s="333"/>
      <c r="O45" s="334">
        <f t="shared" si="2"/>
        <v>0</v>
      </c>
      <c r="P45" s="221" t="s">
        <v>341</v>
      </c>
      <c r="Q45" s="336"/>
      <c r="R45" s="309">
        <v>77</v>
      </c>
    </row>
    <row r="46" spans="1:18" s="30" customFormat="1" ht="102.75" thickBot="1" x14ac:dyDescent="0.25">
      <c r="A46" s="337"/>
      <c r="B46" s="338"/>
      <c r="C46" s="273">
        <v>315</v>
      </c>
      <c r="D46" s="274" t="s">
        <v>56</v>
      </c>
      <c r="E46" s="341"/>
      <c r="F46" s="342"/>
      <c r="G46" s="343"/>
      <c r="H46" s="344" t="s">
        <v>58</v>
      </c>
      <c r="I46" s="345"/>
      <c r="J46" s="345"/>
      <c r="K46" s="346">
        <f t="shared" si="1"/>
        <v>0</v>
      </c>
      <c r="L46" s="345">
        <v>10000000</v>
      </c>
      <c r="M46" s="347"/>
      <c r="N46" s="345"/>
      <c r="O46" s="346">
        <f t="shared" si="2"/>
        <v>10000000</v>
      </c>
      <c r="P46" s="267"/>
      <c r="Q46" s="348"/>
      <c r="R46" s="309"/>
    </row>
    <row r="47" spans="1:18" s="30" customFormat="1" ht="39" thickBot="1" x14ac:dyDescent="0.25">
      <c r="A47" s="404" t="s">
        <v>284</v>
      </c>
      <c r="B47" s="405"/>
      <c r="C47" s="279">
        <v>313</v>
      </c>
      <c r="D47" s="280" t="s">
        <v>68</v>
      </c>
      <c r="E47" s="373"/>
      <c r="F47" s="406"/>
      <c r="G47" s="407"/>
      <c r="H47" s="282" t="s">
        <v>343</v>
      </c>
      <c r="I47" s="408"/>
      <c r="J47" s="408"/>
      <c r="K47" s="409">
        <f t="shared" si="1"/>
        <v>0</v>
      </c>
      <c r="L47" s="408">
        <v>170000000</v>
      </c>
      <c r="M47" s="410"/>
      <c r="N47" s="408"/>
      <c r="O47" s="409">
        <f t="shared" si="2"/>
        <v>170000000</v>
      </c>
      <c r="P47" s="248" t="s">
        <v>281</v>
      </c>
      <c r="Q47" s="380"/>
      <c r="R47" s="291"/>
    </row>
    <row r="48" spans="1:18" s="30" customFormat="1" ht="64.5" thickBot="1" x14ac:dyDescent="0.25">
      <c r="A48" s="412"/>
      <c r="B48" s="413"/>
      <c r="C48" s="283">
        <v>313</v>
      </c>
      <c r="D48" s="284" t="s">
        <v>68</v>
      </c>
      <c r="E48" s="363"/>
      <c r="F48" s="414"/>
      <c r="G48" s="415"/>
      <c r="H48" s="285" t="s">
        <v>344</v>
      </c>
      <c r="I48" s="416">
        <v>170000000</v>
      </c>
      <c r="J48" s="416"/>
      <c r="K48" s="417">
        <f t="shared" si="1"/>
        <v>170000000</v>
      </c>
      <c r="L48" s="416"/>
      <c r="M48" s="418"/>
      <c r="N48" s="416"/>
      <c r="O48" s="417">
        <f t="shared" si="2"/>
        <v>0</v>
      </c>
      <c r="P48" s="419"/>
      <c r="Q48" s="370"/>
      <c r="R48" s="291"/>
    </row>
    <row r="49" spans="1:18" s="30" customFormat="1" ht="38.25" x14ac:dyDescent="0.2">
      <c r="A49" s="325" t="s">
        <v>285</v>
      </c>
      <c r="B49" s="326"/>
      <c r="C49" s="279">
        <v>313</v>
      </c>
      <c r="D49" s="280" t="s">
        <v>68</v>
      </c>
      <c r="E49" s="329"/>
      <c r="F49" s="330"/>
      <c r="G49" s="331"/>
      <c r="H49" s="282" t="s">
        <v>345</v>
      </c>
      <c r="I49" s="333"/>
      <c r="J49" s="333"/>
      <c r="K49" s="334">
        <f t="shared" si="1"/>
        <v>0</v>
      </c>
      <c r="L49" s="333">
        <v>130000000</v>
      </c>
      <c r="M49" s="335"/>
      <c r="N49" s="333"/>
      <c r="O49" s="334">
        <f t="shared" si="2"/>
        <v>130000000</v>
      </c>
      <c r="P49" s="221" t="s">
        <v>281</v>
      </c>
      <c r="Q49" s="336"/>
      <c r="R49" s="291"/>
    </row>
    <row r="50" spans="1:18" s="30" customFormat="1" ht="77.25" thickBot="1" x14ac:dyDescent="0.25">
      <c r="A50" s="337"/>
      <c r="B50" s="338"/>
      <c r="C50" s="283">
        <v>313</v>
      </c>
      <c r="D50" s="284" t="s">
        <v>68</v>
      </c>
      <c r="E50" s="341"/>
      <c r="F50" s="342"/>
      <c r="G50" s="343"/>
      <c r="H50" s="344" t="s">
        <v>346</v>
      </c>
      <c r="I50" s="345">
        <v>130000000</v>
      </c>
      <c r="J50" s="345"/>
      <c r="K50" s="346">
        <f t="shared" si="1"/>
        <v>130000000</v>
      </c>
      <c r="L50" s="345"/>
      <c r="M50" s="347"/>
      <c r="N50" s="345"/>
      <c r="O50" s="346">
        <f t="shared" si="2"/>
        <v>0</v>
      </c>
      <c r="P50" s="267"/>
      <c r="Q50" s="348"/>
      <c r="R50" s="291"/>
    </row>
    <row r="51" spans="1:18" s="30" customFormat="1" ht="51" x14ac:dyDescent="0.2">
      <c r="A51" s="325" t="s">
        <v>289</v>
      </c>
      <c r="B51" s="326"/>
      <c r="C51" s="327"/>
      <c r="D51" s="328"/>
      <c r="E51" s="329"/>
      <c r="F51" s="330"/>
      <c r="G51" s="331"/>
      <c r="H51" s="312" t="s">
        <v>348</v>
      </c>
      <c r="I51" s="333"/>
      <c r="J51" s="333"/>
      <c r="K51" s="334">
        <f t="shared" si="1"/>
        <v>0</v>
      </c>
      <c r="L51" s="333"/>
      <c r="M51" s="335"/>
      <c r="N51" s="333"/>
      <c r="O51" s="334">
        <f t="shared" si="2"/>
        <v>0</v>
      </c>
      <c r="P51" s="221" t="s">
        <v>286</v>
      </c>
      <c r="Q51" s="336" t="s">
        <v>347</v>
      </c>
      <c r="R51" s="291"/>
    </row>
    <row r="52" spans="1:18" s="30" customFormat="1" ht="63.75" x14ac:dyDescent="0.2">
      <c r="A52" s="325"/>
      <c r="B52" s="326"/>
      <c r="C52" s="396">
        <v>398</v>
      </c>
      <c r="D52" s="397" t="s">
        <v>287</v>
      </c>
      <c r="E52" s="398"/>
      <c r="F52" s="399"/>
      <c r="G52" s="420"/>
      <c r="H52" s="421" t="s">
        <v>421</v>
      </c>
      <c r="I52" s="400"/>
      <c r="J52" s="400">
        <v>2000000</v>
      </c>
      <c r="K52" s="401">
        <f t="shared" si="1"/>
        <v>2000000</v>
      </c>
      <c r="L52" s="400"/>
      <c r="M52" s="402"/>
      <c r="N52" s="400"/>
      <c r="O52" s="401">
        <f t="shared" si="2"/>
        <v>0</v>
      </c>
      <c r="P52" s="252"/>
      <c r="Q52" s="403"/>
      <c r="R52" s="291"/>
    </row>
    <row r="53" spans="1:18" s="30" customFormat="1" ht="39" thickBot="1" x14ac:dyDescent="0.25">
      <c r="A53" s="337"/>
      <c r="B53" s="338"/>
      <c r="C53" s="339">
        <v>398</v>
      </c>
      <c r="D53" s="340" t="s">
        <v>287</v>
      </c>
      <c r="E53" s="341"/>
      <c r="F53" s="342"/>
      <c r="G53" s="343"/>
      <c r="H53" s="344" t="s">
        <v>288</v>
      </c>
      <c r="I53" s="345"/>
      <c r="J53" s="345"/>
      <c r="K53" s="346">
        <f t="shared" si="1"/>
        <v>0</v>
      </c>
      <c r="L53" s="345"/>
      <c r="M53" s="347">
        <v>2000000</v>
      </c>
      <c r="N53" s="345"/>
      <c r="O53" s="346">
        <f t="shared" si="2"/>
        <v>2000000</v>
      </c>
      <c r="P53" s="267"/>
      <c r="Q53" s="348"/>
      <c r="R53" s="291"/>
    </row>
    <row r="54" spans="1:18" s="30" customFormat="1" ht="89.25" x14ac:dyDescent="0.2">
      <c r="A54" s="325" t="s">
        <v>290</v>
      </c>
      <c r="B54" s="381"/>
      <c r="C54" s="350">
        <v>333</v>
      </c>
      <c r="D54" s="351" t="s">
        <v>52</v>
      </c>
      <c r="E54" s="352"/>
      <c r="F54" s="353"/>
      <c r="G54" s="391"/>
      <c r="H54" s="355" t="s">
        <v>99</v>
      </c>
      <c r="I54" s="356"/>
      <c r="J54" s="356"/>
      <c r="K54" s="357">
        <f t="shared" si="1"/>
        <v>0</v>
      </c>
      <c r="L54" s="356">
        <v>15039000</v>
      </c>
      <c r="M54" s="358"/>
      <c r="N54" s="356"/>
      <c r="O54" s="357">
        <f t="shared" si="2"/>
        <v>15039000</v>
      </c>
      <c r="P54" s="211" t="s">
        <v>97</v>
      </c>
      <c r="Q54" s="359"/>
      <c r="R54" s="309">
        <v>115</v>
      </c>
    </row>
    <row r="55" spans="1:18" s="30" customFormat="1" ht="115.5" thickBot="1" x14ac:dyDescent="0.25">
      <c r="A55" s="337"/>
      <c r="B55" s="392"/>
      <c r="C55" s="361">
        <v>378</v>
      </c>
      <c r="D55" s="362" t="s">
        <v>98</v>
      </c>
      <c r="E55" s="363"/>
      <c r="F55" s="364"/>
      <c r="G55" s="393"/>
      <c r="H55" s="366" t="s">
        <v>100</v>
      </c>
      <c r="I55" s="367">
        <v>15039000</v>
      </c>
      <c r="J55" s="367"/>
      <c r="K55" s="368">
        <f t="shared" si="1"/>
        <v>15039000</v>
      </c>
      <c r="L55" s="367"/>
      <c r="M55" s="369"/>
      <c r="N55" s="367"/>
      <c r="O55" s="368">
        <f t="shared" si="2"/>
        <v>0</v>
      </c>
      <c r="P55" s="254"/>
      <c r="Q55" s="370"/>
      <c r="R55" s="309"/>
    </row>
    <row r="56" spans="1:18" s="30" customFormat="1" ht="114.75" x14ac:dyDescent="0.2">
      <c r="A56" s="325" t="s">
        <v>291</v>
      </c>
      <c r="B56" s="381"/>
      <c r="C56" s="382">
        <v>304</v>
      </c>
      <c r="D56" s="383" t="s">
        <v>46</v>
      </c>
      <c r="E56" s="384"/>
      <c r="F56" s="385"/>
      <c r="G56" s="386"/>
      <c r="H56" s="423" t="s">
        <v>50</v>
      </c>
      <c r="I56" s="387"/>
      <c r="J56" s="387"/>
      <c r="K56" s="388">
        <f t="shared" si="1"/>
        <v>0</v>
      </c>
      <c r="L56" s="387">
        <v>7000000</v>
      </c>
      <c r="M56" s="389"/>
      <c r="N56" s="387"/>
      <c r="O56" s="388">
        <f t="shared" si="2"/>
        <v>7000000</v>
      </c>
      <c r="P56" s="199" t="s">
        <v>349</v>
      </c>
      <c r="Q56" s="390"/>
      <c r="R56" s="309">
        <v>71</v>
      </c>
    </row>
    <row r="57" spans="1:18" s="30" customFormat="1" ht="77.25" thickBot="1" x14ac:dyDescent="0.25">
      <c r="A57" s="337"/>
      <c r="B57" s="392"/>
      <c r="C57" s="361">
        <v>333</v>
      </c>
      <c r="D57" s="362" t="s">
        <v>52</v>
      </c>
      <c r="E57" s="363"/>
      <c r="F57" s="364"/>
      <c r="G57" s="393"/>
      <c r="H57" s="366" t="s">
        <v>51</v>
      </c>
      <c r="I57" s="367">
        <v>7000000</v>
      </c>
      <c r="J57" s="367"/>
      <c r="K57" s="368">
        <f t="shared" si="1"/>
        <v>7000000</v>
      </c>
      <c r="L57" s="367"/>
      <c r="M57" s="369"/>
      <c r="N57" s="367"/>
      <c r="O57" s="368">
        <f t="shared" si="2"/>
        <v>0</v>
      </c>
      <c r="P57" s="254"/>
      <c r="Q57" s="370"/>
      <c r="R57" s="309"/>
    </row>
    <row r="58" spans="1:18" s="30" customFormat="1" ht="114.75" x14ac:dyDescent="0.2">
      <c r="A58" s="325" t="s">
        <v>292</v>
      </c>
      <c r="B58" s="349"/>
      <c r="C58" s="382">
        <v>333</v>
      </c>
      <c r="D58" s="383" t="s">
        <v>177</v>
      </c>
      <c r="E58" s="384"/>
      <c r="F58" s="385"/>
      <c r="G58" s="422"/>
      <c r="H58" s="423" t="s">
        <v>179</v>
      </c>
      <c r="I58" s="387"/>
      <c r="J58" s="387"/>
      <c r="K58" s="388">
        <f t="shared" si="1"/>
        <v>0</v>
      </c>
      <c r="L58" s="387">
        <v>15039000</v>
      </c>
      <c r="M58" s="389"/>
      <c r="N58" s="387"/>
      <c r="O58" s="388">
        <f t="shared" si="2"/>
        <v>15039000</v>
      </c>
      <c r="P58" s="199" t="s">
        <v>176</v>
      </c>
      <c r="Q58" s="390"/>
      <c r="R58" s="309">
        <v>134</v>
      </c>
    </row>
    <row r="59" spans="1:18" s="30" customFormat="1" ht="115.5" thickBot="1" x14ac:dyDescent="0.25">
      <c r="A59" s="337"/>
      <c r="B59" s="360"/>
      <c r="C59" s="424">
        <v>333</v>
      </c>
      <c r="D59" s="425" t="s">
        <v>177</v>
      </c>
      <c r="E59" s="426"/>
      <c r="F59" s="427"/>
      <c r="G59" s="428"/>
      <c r="H59" s="429" t="s">
        <v>178</v>
      </c>
      <c r="I59" s="430">
        <v>15039000</v>
      </c>
      <c r="J59" s="430"/>
      <c r="K59" s="431">
        <f t="shared" si="1"/>
        <v>15039000</v>
      </c>
      <c r="L59" s="430"/>
      <c r="M59" s="432"/>
      <c r="N59" s="430"/>
      <c r="O59" s="431">
        <f t="shared" si="2"/>
        <v>0</v>
      </c>
      <c r="P59" s="266"/>
      <c r="Q59" s="433"/>
      <c r="R59" s="309"/>
    </row>
    <row r="60" spans="1:18" s="30" customFormat="1" ht="153" x14ac:dyDescent="0.2">
      <c r="A60" s="325" t="s">
        <v>293</v>
      </c>
      <c r="B60" s="326"/>
      <c r="C60" s="382">
        <v>334</v>
      </c>
      <c r="D60" s="383" t="s">
        <v>73</v>
      </c>
      <c r="E60" s="384"/>
      <c r="F60" s="385"/>
      <c r="G60" s="422"/>
      <c r="H60" s="423" t="s">
        <v>76</v>
      </c>
      <c r="I60" s="387">
        <v>140000000</v>
      </c>
      <c r="J60" s="387"/>
      <c r="K60" s="388">
        <f t="shared" si="1"/>
        <v>140000000</v>
      </c>
      <c r="L60" s="387"/>
      <c r="M60" s="389"/>
      <c r="N60" s="387"/>
      <c r="O60" s="388">
        <f t="shared" si="2"/>
        <v>0</v>
      </c>
      <c r="P60" s="199" t="s">
        <v>78</v>
      </c>
      <c r="Q60" s="390"/>
      <c r="R60" s="309">
        <v>103</v>
      </c>
    </row>
    <row r="61" spans="1:18" s="30" customFormat="1" ht="39" thickBot="1" x14ac:dyDescent="0.25">
      <c r="A61" s="337"/>
      <c r="B61" s="338"/>
      <c r="C61" s="286">
        <v>396</v>
      </c>
      <c r="D61" s="287" t="s">
        <v>47</v>
      </c>
      <c r="E61" s="288"/>
      <c r="F61" s="289"/>
      <c r="G61" s="290"/>
      <c r="H61" s="344" t="s">
        <v>77</v>
      </c>
      <c r="I61" s="367"/>
      <c r="J61" s="367"/>
      <c r="K61" s="368">
        <f t="shared" si="1"/>
        <v>0</v>
      </c>
      <c r="L61" s="367">
        <v>140000000</v>
      </c>
      <c r="M61" s="369"/>
      <c r="N61" s="367"/>
      <c r="O61" s="368">
        <f t="shared" si="2"/>
        <v>140000000</v>
      </c>
      <c r="P61" s="254"/>
      <c r="Q61" s="370"/>
      <c r="R61" s="309"/>
    </row>
    <row r="62" spans="1:18" s="30" customFormat="1" ht="178.5" x14ac:dyDescent="0.2">
      <c r="A62" s="325" t="s">
        <v>294</v>
      </c>
      <c r="B62" s="381"/>
      <c r="C62" s="350">
        <v>334</v>
      </c>
      <c r="D62" s="383" t="s">
        <v>73</v>
      </c>
      <c r="E62" s="352"/>
      <c r="F62" s="353"/>
      <c r="G62" s="391"/>
      <c r="H62" s="355" t="s">
        <v>79</v>
      </c>
      <c r="I62" s="356">
        <v>500000000</v>
      </c>
      <c r="J62" s="356"/>
      <c r="K62" s="357">
        <f t="shared" si="1"/>
        <v>500000000</v>
      </c>
      <c r="L62" s="356"/>
      <c r="M62" s="358"/>
      <c r="N62" s="356"/>
      <c r="O62" s="357">
        <f t="shared" si="2"/>
        <v>0</v>
      </c>
      <c r="P62" s="211" t="s">
        <v>78</v>
      </c>
      <c r="Q62" s="359"/>
      <c r="R62" s="309">
        <v>104</v>
      </c>
    </row>
    <row r="63" spans="1:18" s="30" customFormat="1" ht="39" thickBot="1" x14ac:dyDescent="0.25">
      <c r="A63" s="337"/>
      <c r="B63" s="392"/>
      <c r="C63" s="286">
        <v>396</v>
      </c>
      <c r="D63" s="287" t="s">
        <v>47</v>
      </c>
      <c r="E63" s="288"/>
      <c r="F63" s="289"/>
      <c r="G63" s="290"/>
      <c r="H63" s="344" t="s">
        <v>80</v>
      </c>
      <c r="I63" s="367"/>
      <c r="J63" s="367"/>
      <c r="K63" s="368">
        <f t="shared" si="1"/>
        <v>0</v>
      </c>
      <c r="L63" s="367">
        <v>500000000</v>
      </c>
      <c r="M63" s="369"/>
      <c r="N63" s="367"/>
      <c r="O63" s="368">
        <f t="shared" si="2"/>
        <v>500000000</v>
      </c>
      <c r="P63" s="254"/>
      <c r="Q63" s="370"/>
      <c r="R63" s="309"/>
    </row>
    <row r="64" spans="1:18" s="30" customFormat="1" ht="38.25" x14ac:dyDescent="0.2">
      <c r="A64" s="325" t="s">
        <v>297</v>
      </c>
      <c r="B64" s="326"/>
      <c r="C64" s="327"/>
      <c r="D64" s="328"/>
      <c r="E64" s="329"/>
      <c r="F64" s="330"/>
      <c r="G64" s="331"/>
      <c r="H64" s="312" t="s">
        <v>295</v>
      </c>
      <c r="I64" s="333"/>
      <c r="J64" s="333"/>
      <c r="K64" s="334">
        <f t="shared" si="1"/>
        <v>0</v>
      </c>
      <c r="L64" s="333"/>
      <c r="M64" s="335"/>
      <c r="N64" s="333"/>
      <c r="O64" s="334">
        <f t="shared" si="2"/>
        <v>0</v>
      </c>
      <c r="P64" s="221" t="s">
        <v>296</v>
      </c>
      <c r="Q64" s="336" t="s">
        <v>417</v>
      </c>
      <c r="R64" s="291"/>
    </row>
    <row r="65" spans="1:18" s="30" customFormat="1" ht="63.75" x14ac:dyDescent="0.2">
      <c r="A65" s="325"/>
      <c r="B65" s="326"/>
      <c r="C65" s="396">
        <v>398</v>
      </c>
      <c r="D65" s="397" t="s">
        <v>287</v>
      </c>
      <c r="E65" s="398"/>
      <c r="F65" s="399"/>
      <c r="G65" s="420"/>
      <c r="H65" s="421" t="s">
        <v>350</v>
      </c>
      <c r="I65" s="400"/>
      <c r="J65" s="400">
        <v>1700000</v>
      </c>
      <c r="K65" s="401">
        <f t="shared" si="1"/>
        <v>1700000</v>
      </c>
      <c r="L65" s="400"/>
      <c r="M65" s="402"/>
      <c r="N65" s="400"/>
      <c r="O65" s="401">
        <f t="shared" si="2"/>
        <v>0</v>
      </c>
      <c r="P65" s="252"/>
      <c r="Q65" s="403"/>
      <c r="R65" s="291"/>
    </row>
    <row r="66" spans="1:18" s="30" customFormat="1" ht="39" thickBot="1" x14ac:dyDescent="0.25">
      <c r="A66" s="337"/>
      <c r="B66" s="338"/>
      <c r="C66" s="339">
        <v>398</v>
      </c>
      <c r="D66" s="340" t="s">
        <v>20</v>
      </c>
      <c r="E66" s="341"/>
      <c r="F66" s="342"/>
      <c r="G66" s="343"/>
      <c r="H66" s="344" t="s">
        <v>351</v>
      </c>
      <c r="I66" s="345"/>
      <c r="J66" s="345"/>
      <c r="K66" s="346">
        <f t="shared" si="1"/>
        <v>0</v>
      </c>
      <c r="L66" s="345"/>
      <c r="M66" s="347">
        <v>1700000</v>
      </c>
      <c r="N66" s="345"/>
      <c r="O66" s="346">
        <f t="shared" si="2"/>
        <v>1700000</v>
      </c>
      <c r="P66" s="267"/>
      <c r="Q66" s="348"/>
      <c r="R66" s="291"/>
    </row>
    <row r="67" spans="1:18" s="30" customFormat="1" ht="51" x14ac:dyDescent="0.2">
      <c r="A67" s="325" t="s">
        <v>298</v>
      </c>
      <c r="B67" s="381"/>
      <c r="C67" s="382">
        <v>313</v>
      </c>
      <c r="D67" s="383" t="s">
        <v>68</v>
      </c>
      <c r="E67" s="384"/>
      <c r="F67" s="385"/>
      <c r="G67" s="386"/>
      <c r="H67" s="423" t="s">
        <v>352</v>
      </c>
      <c r="I67" s="387"/>
      <c r="J67" s="387"/>
      <c r="K67" s="388">
        <f t="shared" si="1"/>
        <v>0</v>
      </c>
      <c r="L67" s="387">
        <v>1000000000</v>
      </c>
      <c r="M67" s="389"/>
      <c r="N67" s="387"/>
      <c r="O67" s="388">
        <f t="shared" si="2"/>
        <v>1000000000</v>
      </c>
      <c r="P67" s="199" t="s">
        <v>425</v>
      </c>
      <c r="Q67" s="390"/>
      <c r="R67" s="309">
        <v>129</v>
      </c>
    </row>
    <row r="68" spans="1:18" s="30" customFormat="1" ht="39" thickBot="1" x14ac:dyDescent="0.25">
      <c r="A68" s="337"/>
      <c r="B68" s="392"/>
      <c r="C68" s="361">
        <v>396</v>
      </c>
      <c r="D68" s="362" t="s">
        <v>47</v>
      </c>
      <c r="E68" s="363"/>
      <c r="F68" s="364"/>
      <c r="G68" s="393"/>
      <c r="H68" s="366" t="s">
        <v>114</v>
      </c>
      <c r="I68" s="367">
        <v>1000000000</v>
      </c>
      <c r="J68" s="367"/>
      <c r="K68" s="368">
        <f t="shared" si="1"/>
        <v>1000000000</v>
      </c>
      <c r="L68" s="367"/>
      <c r="M68" s="369"/>
      <c r="N68" s="367"/>
      <c r="O68" s="368">
        <f t="shared" si="2"/>
        <v>0</v>
      </c>
      <c r="P68" s="254"/>
      <c r="Q68" s="370"/>
      <c r="R68" s="309"/>
    </row>
    <row r="69" spans="1:18" s="30" customFormat="1" ht="51" x14ac:dyDescent="0.2">
      <c r="A69" s="325" t="s">
        <v>299</v>
      </c>
      <c r="B69" s="381"/>
      <c r="C69" s="350">
        <v>313</v>
      </c>
      <c r="D69" s="351" t="s">
        <v>68</v>
      </c>
      <c r="E69" s="352"/>
      <c r="F69" s="353"/>
      <c r="G69" s="391"/>
      <c r="H69" s="355" t="s">
        <v>116</v>
      </c>
      <c r="I69" s="356"/>
      <c r="J69" s="356"/>
      <c r="K69" s="357">
        <f t="shared" si="1"/>
        <v>0</v>
      </c>
      <c r="L69" s="356">
        <v>500000000</v>
      </c>
      <c r="M69" s="358"/>
      <c r="N69" s="356"/>
      <c r="O69" s="357">
        <f t="shared" si="2"/>
        <v>500000000</v>
      </c>
      <c r="P69" s="199" t="s">
        <v>425</v>
      </c>
      <c r="Q69" s="359"/>
      <c r="R69" s="309">
        <v>129</v>
      </c>
    </row>
    <row r="70" spans="1:18" s="30" customFormat="1" ht="39" thickBot="1" x14ac:dyDescent="0.25">
      <c r="A70" s="337"/>
      <c r="B70" s="392"/>
      <c r="C70" s="361">
        <v>396</v>
      </c>
      <c r="D70" s="362" t="s">
        <v>47</v>
      </c>
      <c r="E70" s="363"/>
      <c r="F70" s="364"/>
      <c r="G70" s="393"/>
      <c r="H70" s="366" t="s">
        <v>114</v>
      </c>
      <c r="I70" s="367">
        <v>500000000</v>
      </c>
      <c r="J70" s="367"/>
      <c r="K70" s="368">
        <f t="shared" si="1"/>
        <v>500000000</v>
      </c>
      <c r="L70" s="367"/>
      <c r="M70" s="369"/>
      <c r="N70" s="367"/>
      <c r="O70" s="368">
        <f t="shared" si="2"/>
        <v>0</v>
      </c>
      <c r="P70" s="254"/>
      <c r="Q70" s="370"/>
      <c r="R70" s="309"/>
    </row>
    <row r="71" spans="1:18" s="30" customFormat="1" ht="51" x14ac:dyDescent="0.2">
      <c r="A71" s="325" t="s">
        <v>300</v>
      </c>
      <c r="B71" s="381"/>
      <c r="C71" s="350">
        <v>313</v>
      </c>
      <c r="D71" s="351" t="s">
        <v>68</v>
      </c>
      <c r="E71" s="352"/>
      <c r="F71" s="353"/>
      <c r="G71" s="391"/>
      <c r="H71" s="355" t="s">
        <v>115</v>
      </c>
      <c r="I71" s="356"/>
      <c r="J71" s="356"/>
      <c r="K71" s="357">
        <f t="shared" si="1"/>
        <v>0</v>
      </c>
      <c r="L71" s="356">
        <v>500000000</v>
      </c>
      <c r="M71" s="358"/>
      <c r="N71" s="356"/>
      <c r="O71" s="357">
        <f t="shared" si="2"/>
        <v>500000000</v>
      </c>
      <c r="P71" s="199" t="s">
        <v>425</v>
      </c>
      <c r="Q71" s="359"/>
      <c r="R71" s="309">
        <v>129</v>
      </c>
    </row>
    <row r="72" spans="1:18" s="30" customFormat="1" ht="39" thickBot="1" x14ac:dyDescent="0.25">
      <c r="A72" s="337"/>
      <c r="B72" s="392"/>
      <c r="C72" s="361">
        <v>396</v>
      </c>
      <c r="D72" s="362" t="s">
        <v>47</v>
      </c>
      <c r="E72" s="363"/>
      <c r="F72" s="364"/>
      <c r="G72" s="393"/>
      <c r="H72" s="366" t="s">
        <v>114</v>
      </c>
      <c r="I72" s="367">
        <v>500000000</v>
      </c>
      <c r="J72" s="367"/>
      <c r="K72" s="368">
        <f t="shared" si="1"/>
        <v>500000000</v>
      </c>
      <c r="L72" s="367"/>
      <c r="M72" s="369"/>
      <c r="N72" s="367"/>
      <c r="O72" s="368">
        <f t="shared" si="2"/>
        <v>0</v>
      </c>
      <c r="P72" s="254"/>
      <c r="Q72" s="370"/>
      <c r="R72" s="309"/>
    </row>
    <row r="73" spans="1:18" s="30" customFormat="1" ht="51" x14ac:dyDescent="0.2">
      <c r="A73" s="325" t="s">
        <v>301</v>
      </c>
      <c r="B73" s="381"/>
      <c r="C73" s="350">
        <v>313</v>
      </c>
      <c r="D73" s="351" t="s">
        <v>68</v>
      </c>
      <c r="E73" s="352"/>
      <c r="F73" s="353"/>
      <c r="G73" s="391"/>
      <c r="H73" s="355" t="s">
        <v>117</v>
      </c>
      <c r="I73" s="356"/>
      <c r="J73" s="356"/>
      <c r="K73" s="357">
        <f t="shared" si="1"/>
        <v>0</v>
      </c>
      <c r="L73" s="356">
        <v>2000000000</v>
      </c>
      <c r="M73" s="358"/>
      <c r="N73" s="356"/>
      <c r="O73" s="357">
        <f t="shared" si="2"/>
        <v>2000000000</v>
      </c>
      <c r="P73" s="199" t="s">
        <v>425</v>
      </c>
      <c r="Q73" s="359"/>
      <c r="R73" s="309">
        <v>129</v>
      </c>
    </row>
    <row r="74" spans="1:18" s="30" customFormat="1" ht="39" thickBot="1" x14ac:dyDescent="0.25">
      <c r="A74" s="337"/>
      <c r="B74" s="392"/>
      <c r="C74" s="361">
        <v>396</v>
      </c>
      <c r="D74" s="362" t="s">
        <v>47</v>
      </c>
      <c r="E74" s="363"/>
      <c r="F74" s="364"/>
      <c r="G74" s="393"/>
      <c r="H74" s="366" t="s">
        <v>114</v>
      </c>
      <c r="I74" s="367">
        <v>2000000000</v>
      </c>
      <c r="J74" s="367"/>
      <c r="K74" s="368">
        <f t="shared" si="1"/>
        <v>2000000000</v>
      </c>
      <c r="L74" s="367"/>
      <c r="M74" s="369"/>
      <c r="N74" s="367"/>
      <c r="O74" s="368">
        <f t="shared" si="2"/>
        <v>0</v>
      </c>
      <c r="P74" s="254"/>
      <c r="Q74" s="370"/>
      <c r="R74" s="309"/>
    </row>
    <row r="75" spans="1:18" s="30" customFormat="1" ht="51" x14ac:dyDescent="0.2">
      <c r="A75" s="325" t="s">
        <v>302</v>
      </c>
      <c r="B75" s="381"/>
      <c r="C75" s="350">
        <v>313</v>
      </c>
      <c r="D75" s="351" t="s">
        <v>68</v>
      </c>
      <c r="E75" s="352"/>
      <c r="F75" s="353"/>
      <c r="G75" s="391"/>
      <c r="H75" s="355" t="s">
        <v>118</v>
      </c>
      <c r="I75" s="356"/>
      <c r="J75" s="356"/>
      <c r="K75" s="357">
        <f t="shared" si="1"/>
        <v>0</v>
      </c>
      <c r="L75" s="356">
        <v>500000000</v>
      </c>
      <c r="M75" s="358"/>
      <c r="N75" s="356"/>
      <c r="O75" s="357">
        <f t="shared" si="2"/>
        <v>500000000</v>
      </c>
      <c r="P75" s="199" t="s">
        <v>425</v>
      </c>
      <c r="Q75" s="359"/>
      <c r="R75" s="309">
        <v>129</v>
      </c>
    </row>
    <row r="76" spans="1:18" s="30" customFormat="1" ht="39" thickBot="1" x14ac:dyDescent="0.25">
      <c r="A76" s="337"/>
      <c r="B76" s="392"/>
      <c r="C76" s="361">
        <v>396</v>
      </c>
      <c r="D76" s="362" t="s">
        <v>47</v>
      </c>
      <c r="E76" s="363"/>
      <c r="F76" s="364"/>
      <c r="G76" s="393"/>
      <c r="H76" s="366" t="s">
        <v>114</v>
      </c>
      <c r="I76" s="367">
        <v>500000000</v>
      </c>
      <c r="J76" s="367"/>
      <c r="K76" s="368">
        <f t="shared" si="1"/>
        <v>500000000</v>
      </c>
      <c r="L76" s="367"/>
      <c r="M76" s="369"/>
      <c r="N76" s="367"/>
      <c r="O76" s="368">
        <f t="shared" si="2"/>
        <v>0</v>
      </c>
      <c r="P76" s="254"/>
      <c r="Q76" s="370"/>
      <c r="R76" s="309"/>
    </row>
    <row r="77" spans="1:18" s="30" customFormat="1" ht="38.25" x14ac:dyDescent="0.2">
      <c r="A77" s="325" t="s">
        <v>303</v>
      </c>
      <c r="B77" s="381"/>
      <c r="C77" s="350">
        <v>314</v>
      </c>
      <c r="D77" s="351" t="s">
        <v>119</v>
      </c>
      <c r="E77" s="352"/>
      <c r="F77" s="353"/>
      <c r="G77" s="391"/>
      <c r="H77" s="355" t="s">
        <v>120</v>
      </c>
      <c r="I77" s="356"/>
      <c r="J77" s="356"/>
      <c r="K77" s="357">
        <f t="shared" si="1"/>
        <v>0</v>
      </c>
      <c r="L77" s="356">
        <v>1000000000</v>
      </c>
      <c r="M77" s="358"/>
      <c r="N77" s="356"/>
      <c r="O77" s="357">
        <f t="shared" si="2"/>
        <v>1000000000</v>
      </c>
      <c r="P77" s="199" t="s">
        <v>425</v>
      </c>
      <c r="Q77" s="359"/>
      <c r="R77" s="309">
        <v>129</v>
      </c>
    </row>
    <row r="78" spans="1:18" s="30" customFormat="1" ht="39" thickBot="1" x14ac:dyDescent="0.25">
      <c r="A78" s="337"/>
      <c r="B78" s="392"/>
      <c r="C78" s="361">
        <v>396</v>
      </c>
      <c r="D78" s="362" t="s">
        <v>47</v>
      </c>
      <c r="E78" s="363"/>
      <c r="F78" s="364"/>
      <c r="G78" s="393"/>
      <c r="H78" s="366" t="s">
        <v>114</v>
      </c>
      <c r="I78" s="367">
        <v>1000000000</v>
      </c>
      <c r="J78" s="367"/>
      <c r="K78" s="368">
        <f t="shared" si="1"/>
        <v>1000000000</v>
      </c>
      <c r="L78" s="367"/>
      <c r="M78" s="369"/>
      <c r="N78" s="367"/>
      <c r="O78" s="368">
        <f t="shared" si="2"/>
        <v>0</v>
      </c>
      <c r="P78" s="254"/>
      <c r="Q78" s="370"/>
      <c r="R78" s="309"/>
    </row>
    <row r="79" spans="1:18" s="30" customFormat="1" ht="51" x14ac:dyDescent="0.2">
      <c r="A79" s="325" t="s">
        <v>304</v>
      </c>
      <c r="B79" s="381"/>
      <c r="C79" s="350">
        <v>314</v>
      </c>
      <c r="D79" s="351" t="s">
        <v>119</v>
      </c>
      <c r="E79" s="352"/>
      <c r="F79" s="353"/>
      <c r="G79" s="391"/>
      <c r="H79" s="355" t="s">
        <v>121</v>
      </c>
      <c r="I79" s="356"/>
      <c r="J79" s="356"/>
      <c r="K79" s="357">
        <f t="shared" si="1"/>
        <v>0</v>
      </c>
      <c r="L79" s="356">
        <v>2500000000</v>
      </c>
      <c r="M79" s="358"/>
      <c r="N79" s="356"/>
      <c r="O79" s="357">
        <f t="shared" si="2"/>
        <v>2500000000</v>
      </c>
      <c r="P79" s="199" t="s">
        <v>425</v>
      </c>
      <c r="Q79" s="359"/>
      <c r="R79" s="309">
        <v>129</v>
      </c>
    </row>
    <row r="80" spans="1:18" s="30" customFormat="1" ht="39" thickBot="1" x14ac:dyDescent="0.25">
      <c r="A80" s="337"/>
      <c r="B80" s="392"/>
      <c r="C80" s="361">
        <v>396</v>
      </c>
      <c r="D80" s="362" t="s">
        <v>47</v>
      </c>
      <c r="E80" s="363"/>
      <c r="F80" s="364"/>
      <c r="G80" s="393"/>
      <c r="H80" s="366" t="s">
        <v>114</v>
      </c>
      <c r="I80" s="367">
        <v>2500000000</v>
      </c>
      <c r="J80" s="367"/>
      <c r="K80" s="368">
        <f t="shared" si="1"/>
        <v>2500000000</v>
      </c>
      <c r="L80" s="367"/>
      <c r="M80" s="369"/>
      <c r="N80" s="367"/>
      <c r="O80" s="368">
        <f t="shared" si="2"/>
        <v>0</v>
      </c>
      <c r="P80" s="254"/>
      <c r="Q80" s="370"/>
      <c r="R80" s="309"/>
    </row>
    <row r="81" spans="1:18" s="30" customFormat="1" ht="38.25" x14ac:dyDescent="0.2">
      <c r="A81" s="325" t="s">
        <v>305</v>
      </c>
      <c r="B81" s="381"/>
      <c r="C81" s="350">
        <v>314</v>
      </c>
      <c r="D81" s="351" t="s">
        <v>119</v>
      </c>
      <c r="E81" s="352"/>
      <c r="F81" s="353"/>
      <c r="G81" s="391"/>
      <c r="H81" s="355" t="s">
        <v>122</v>
      </c>
      <c r="I81" s="356"/>
      <c r="J81" s="356"/>
      <c r="K81" s="357">
        <f t="shared" si="1"/>
        <v>0</v>
      </c>
      <c r="L81" s="356">
        <v>800000000</v>
      </c>
      <c r="M81" s="358"/>
      <c r="N81" s="356"/>
      <c r="O81" s="357">
        <f t="shared" si="2"/>
        <v>800000000</v>
      </c>
      <c r="P81" s="199" t="s">
        <v>425</v>
      </c>
      <c r="Q81" s="359"/>
      <c r="R81" s="309">
        <v>129</v>
      </c>
    </row>
    <row r="82" spans="1:18" s="30" customFormat="1" ht="39" thickBot="1" x14ac:dyDescent="0.25">
      <c r="A82" s="337"/>
      <c r="B82" s="392"/>
      <c r="C82" s="361">
        <v>396</v>
      </c>
      <c r="D82" s="362" t="s">
        <v>47</v>
      </c>
      <c r="E82" s="363"/>
      <c r="F82" s="364"/>
      <c r="G82" s="393"/>
      <c r="H82" s="366" t="s">
        <v>114</v>
      </c>
      <c r="I82" s="367">
        <v>800000000</v>
      </c>
      <c r="J82" s="367"/>
      <c r="K82" s="368">
        <f t="shared" si="1"/>
        <v>800000000</v>
      </c>
      <c r="L82" s="367"/>
      <c r="M82" s="369"/>
      <c r="N82" s="367"/>
      <c r="O82" s="368">
        <f t="shared" si="2"/>
        <v>0</v>
      </c>
      <c r="P82" s="254"/>
      <c r="Q82" s="370"/>
      <c r="R82" s="309"/>
    </row>
    <row r="83" spans="1:18" s="30" customFormat="1" ht="51" x14ac:dyDescent="0.2">
      <c r="A83" s="325" t="s">
        <v>306</v>
      </c>
      <c r="B83" s="381"/>
      <c r="C83" s="350">
        <v>315</v>
      </c>
      <c r="D83" s="351" t="s">
        <v>56</v>
      </c>
      <c r="E83" s="352"/>
      <c r="F83" s="353"/>
      <c r="G83" s="391"/>
      <c r="H83" s="355" t="s">
        <v>123</v>
      </c>
      <c r="I83" s="356"/>
      <c r="J83" s="356"/>
      <c r="K83" s="357">
        <f t="shared" si="1"/>
        <v>0</v>
      </c>
      <c r="L83" s="356">
        <v>1500000000</v>
      </c>
      <c r="M83" s="358"/>
      <c r="N83" s="356"/>
      <c r="O83" s="357">
        <f t="shared" si="2"/>
        <v>1500000000</v>
      </c>
      <c r="P83" s="199" t="s">
        <v>425</v>
      </c>
      <c r="Q83" s="359"/>
      <c r="R83" s="309">
        <v>129</v>
      </c>
    </row>
    <row r="84" spans="1:18" s="30" customFormat="1" ht="39" thickBot="1" x14ac:dyDescent="0.25">
      <c r="A84" s="337"/>
      <c r="B84" s="392"/>
      <c r="C84" s="361">
        <v>396</v>
      </c>
      <c r="D84" s="362" t="s">
        <v>47</v>
      </c>
      <c r="E84" s="363"/>
      <c r="F84" s="364"/>
      <c r="G84" s="393"/>
      <c r="H84" s="366" t="s">
        <v>114</v>
      </c>
      <c r="I84" s="367">
        <v>1500000000</v>
      </c>
      <c r="J84" s="367"/>
      <c r="K84" s="368">
        <f t="shared" si="1"/>
        <v>1500000000</v>
      </c>
      <c r="L84" s="367"/>
      <c r="M84" s="369"/>
      <c r="N84" s="367"/>
      <c r="O84" s="368">
        <f t="shared" si="2"/>
        <v>0</v>
      </c>
      <c r="P84" s="254"/>
      <c r="Q84" s="370"/>
      <c r="R84" s="309"/>
    </row>
    <row r="85" spans="1:18" s="30" customFormat="1" ht="51" x14ac:dyDescent="0.2">
      <c r="A85" s="325" t="s">
        <v>307</v>
      </c>
      <c r="B85" s="381"/>
      <c r="C85" s="350">
        <v>315</v>
      </c>
      <c r="D85" s="351" t="s">
        <v>56</v>
      </c>
      <c r="E85" s="352"/>
      <c r="F85" s="353"/>
      <c r="G85" s="391"/>
      <c r="H85" s="355" t="s">
        <v>124</v>
      </c>
      <c r="I85" s="356"/>
      <c r="J85" s="356"/>
      <c r="K85" s="357">
        <f t="shared" si="1"/>
        <v>0</v>
      </c>
      <c r="L85" s="356">
        <v>1000000000</v>
      </c>
      <c r="M85" s="358"/>
      <c r="N85" s="356"/>
      <c r="O85" s="357">
        <f t="shared" si="2"/>
        <v>1000000000</v>
      </c>
      <c r="P85" s="199" t="s">
        <v>425</v>
      </c>
      <c r="Q85" s="359"/>
      <c r="R85" s="309">
        <v>129</v>
      </c>
    </row>
    <row r="86" spans="1:18" s="30" customFormat="1" ht="39" thickBot="1" x14ac:dyDescent="0.25">
      <c r="A86" s="337"/>
      <c r="B86" s="392"/>
      <c r="C86" s="361">
        <v>396</v>
      </c>
      <c r="D86" s="362" t="s">
        <v>47</v>
      </c>
      <c r="E86" s="363"/>
      <c r="F86" s="364"/>
      <c r="G86" s="393"/>
      <c r="H86" s="366" t="s">
        <v>114</v>
      </c>
      <c r="I86" s="367">
        <v>1000000000</v>
      </c>
      <c r="J86" s="367"/>
      <c r="K86" s="368">
        <f t="shared" ref="K86:K149" si="3">SUM(I86:J86)</f>
        <v>1000000000</v>
      </c>
      <c r="L86" s="367"/>
      <c r="M86" s="369"/>
      <c r="N86" s="367"/>
      <c r="O86" s="368">
        <f t="shared" ref="O86:O149" si="4">SUM(L86:M86)</f>
        <v>0</v>
      </c>
      <c r="P86" s="254"/>
      <c r="Q86" s="370"/>
      <c r="R86" s="309"/>
    </row>
    <row r="87" spans="1:18" s="30" customFormat="1" ht="76.5" x14ac:dyDescent="0.2">
      <c r="A87" s="325" t="s">
        <v>308</v>
      </c>
      <c r="B87" s="381"/>
      <c r="C87" s="350">
        <v>317</v>
      </c>
      <c r="D87" s="351" t="s">
        <v>62</v>
      </c>
      <c r="E87" s="352"/>
      <c r="F87" s="353"/>
      <c r="G87" s="391"/>
      <c r="H87" s="355" t="s">
        <v>125</v>
      </c>
      <c r="I87" s="356"/>
      <c r="J87" s="356"/>
      <c r="K87" s="357">
        <f t="shared" si="3"/>
        <v>0</v>
      </c>
      <c r="L87" s="356">
        <v>800000000</v>
      </c>
      <c r="M87" s="358"/>
      <c r="N87" s="356"/>
      <c r="O87" s="357">
        <f t="shared" si="4"/>
        <v>800000000</v>
      </c>
      <c r="P87" s="199" t="s">
        <v>425</v>
      </c>
      <c r="Q87" s="359"/>
      <c r="R87" s="309">
        <v>129</v>
      </c>
    </row>
    <row r="88" spans="1:18" s="30" customFormat="1" ht="39" thickBot="1" x14ac:dyDescent="0.25">
      <c r="A88" s="337"/>
      <c r="B88" s="392"/>
      <c r="C88" s="361">
        <v>396</v>
      </c>
      <c r="D88" s="362" t="s">
        <v>47</v>
      </c>
      <c r="E88" s="363"/>
      <c r="F88" s="364"/>
      <c r="G88" s="393"/>
      <c r="H88" s="366" t="s">
        <v>114</v>
      </c>
      <c r="I88" s="367">
        <v>800000000</v>
      </c>
      <c r="J88" s="367"/>
      <c r="K88" s="368">
        <f t="shared" si="3"/>
        <v>800000000</v>
      </c>
      <c r="L88" s="367"/>
      <c r="M88" s="369"/>
      <c r="N88" s="367"/>
      <c r="O88" s="368">
        <f t="shared" si="4"/>
        <v>0</v>
      </c>
      <c r="P88" s="254"/>
      <c r="Q88" s="370"/>
      <c r="R88" s="309"/>
    </row>
    <row r="89" spans="1:18" s="30" customFormat="1" ht="63.75" x14ac:dyDescent="0.2">
      <c r="A89" s="325" t="s">
        <v>309</v>
      </c>
      <c r="B89" s="381"/>
      <c r="C89" s="350">
        <v>322</v>
      </c>
      <c r="D89" s="351" t="s">
        <v>126</v>
      </c>
      <c r="E89" s="352"/>
      <c r="F89" s="353"/>
      <c r="G89" s="391"/>
      <c r="H89" s="355" t="s">
        <v>127</v>
      </c>
      <c r="I89" s="356"/>
      <c r="J89" s="356"/>
      <c r="K89" s="357">
        <f t="shared" si="3"/>
        <v>0</v>
      </c>
      <c r="L89" s="356">
        <v>5800000000</v>
      </c>
      <c r="M89" s="358"/>
      <c r="N89" s="356"/>
      <c r="O89" s="357">
        <f t="shared" si="4"/>
        <v>5800000000</v>
      </c>
      <c r="P89" s="199" t="s">
        <v>425</v>
      </c>
      <c r="Q89" s="359"/>
      <c r="R89" s="309">
        <v>129</v>
      </c>
    </row>
    <row r="90" spans="1:18" s="30" customFormat="1" ht="39" thickBot="1" x14ac:dyDescent="0.25">
      <c r="A90" s="337"/>
      <c r="B90" s="392"/>
      <c r="C90" s="361">
        <v>396</v>
      </c>
      <c r="D90" s="362" t="s">
        <v>47</v>
      </c>
      <c r="E90" s="363"/>
      <c r="F90" s="364"/>
      <c r="G90" s="393"/>
      <c r="H90" s="366" t="s">
        <v>114</v>
      </c>
      <c r="I90" s="367">
        <v>5800000000</v>
      </c>
      <c r="J90" s="367"/>
      <c r="K90" s="368">
        <f t="shared" si="3"/>
        <v>5800000000</v>
      </c>
      <c r="L90" s="367"/>
      <c r="M90" s="369"/>
      <c r="N90" s="367"/>
      <c r="O90" s="368">
        <f t="shared" si="4"/>
        <v>0</v>
      </c>
      <c r="P90" s="254"/>
      <c r="Q90" s="370"/>
      <c r="R90" s="309"/>
    </row>
    <row r="91" spans="1:18" s="30" customFormat="1" ht="38.25" x14ac:dyDescent="0.2">
      <c r="A91" s="325" t="s">
        <v>310</v>
      </c>
      <c r="B91" s="381"/>
      <c r="C91" s="350">
        <v>327</v>
      </c>
      <c r="D91" s="351" t="s">
        <v>128</v>
      </c>
      <c r="E91" s="352"/>
      <c r="F91" s="353"/>
      <c r="G91" s="391"/>
      <c r="H91" s="355" t="s">
        <v>129</v>
      </c>
      <c r="I91" s="356"/>
      <c r="J91" s="356"/>
      <c r="K91" s="357">
        <f t="shared" si="3"/>
        <v>0</v>
      </c>
      <c r="L91" s="356">
        <v>700000000</v>
      </c>
      <c r="M91" s="358"/>
      <c r="N91" s="356"/>
      <c r="O91" s="357">
        <f t="shared" si="4"/>
        <v>700000000</v>
      </c>
      <c r="P91" s="199" t="s">
        <v>425</v>
      </c>
      <c r="Q91" s="359"/>
      <c r="R91" s="309">
        <v>129</v>
      </c>
    </row>
    <row r="92" spans="1:18" s="30" customFormat="1" ht="39" thickBot="1" x14ac:dyDescent="0.25">
      <c r="A92" s="337"/>
      <c r="B92" s="392"/>
      <c r="C92" s="361">
        <v>396</v>
      </c>
      <c r="D92" s="362" t="s">
        <v>47</v>
      </c>
      <c r="E92" s="363"/>
      <c r="F92" s="364"/>
      <c r="G92" s="393"/>
      <c r="H92" s="366" t="s">
        <v>114</v>
      </c>
      <c r="I92" s="367">
        <v>700000000</v>
      </c>
      <c r="J92" s="367"/>
      <c r="K92" s="368">
        <f t="shared" si="3"/>
        <v>700000000</v>
      </c>
      <c r="L92" s="367"/>
      <c r="M92" s="369"/>
      <c r="N92" s="367"/>
      <c r="O92" s="368">
        <f t="shared" si="4"/>
        <v>0</v>
      </c>
      <c r="P92" s="254"/>
      <c r="Q92" s="370"/>
      <c r="R92" s="309"/>
    </row>
    <row r="93" spans="1:18" s="30" customFormat="1" ht="63.75" x14ac:dyDescent="0.2">
      <c r="A93" s="325" t="s">
        <v>311</v>
      </c>
      <c r="B93" s="381"/>
      <c r="C93" s="350">
        <v>329</v>
      </c>
      <c r="D93" s="351" t="s">
        <v>130</v>
      </c>
      <c r="E93" s="352"/>
      <c r="F93" s="353"/>
      <c r="G93" s="391"/>
      <c r="H93" s="355" t="s">
        <v>131</v>
      </c>
      <c r="I93" s="356"/>
      <c r="J93" s="356"/>
      <c r="K93" s="357">
        <f t="shared" si="3"/>
        <v>0</v>
      </c>
      <c r="L93" s="356">
        <v>200000000</v>
      </c>
      <c r="M93" s="358"/>
      <c r="N93" s="356"/>
      <c r="O93" s="357">
        <f t="shared" si="4"/>
        <v>200000000</v>
      </c>
      <c r="P93" s="199" t="s">
        <v>425</v>
      </c>
      <c r="Q93" s="359"/>
      <c r="R93" s="309">
        <v>129</v>
      </c>
    </row>
    <row r="94" spans="1:18" s="30" customFormat="1" ht="39" thickBot="1" x14ac:dyDescent="0.25">
      <c r="A94" s="337"/>
      <c r="B94" s="392"/>
      <c r="C94" s="361">
        <v>396</v>
      </c>
      <c r="D94" s="362" t="s">
        <v>47</v>
      </c>
      <c r="E94" s="363"/>
      <c r="F94" s="364"/>
      <c r="G94" s="393"/>
      <c r="H94" s="366" t="s">
        <v>114</v>
      </c>
      <c r="I94" s="367">
        <v>200000000</v>
      </c>
      <c r="J94" s="367"/>
      <c r="K94" s="368">
        <f t="shared" si="3"/>
        <v>200000000</v>
      </c>
      <c r="L94" s="367"/>
      <c r="M94" s="369"/>
      <c r="N94" s="367"/>
      <c r="O94" s="368">
        <f t="shared" si="4"/>
        <v>0</v>
      </c>
      <c r="P94" s="254"/>
      <c r="Q94" s="370"/>
      <c r="R94" s="309"/>
    </row>
    <row r="95" spans="1:18" s="30" customFormat="1" ht="51" x14ac:dyDescent="0.2">
      <c r="A95" s="325" t="s">
        <v>312</v>
      </c>
      <c r="B95" s="381"/>
      <c r="C95" s="350">
        <v>329</v>
      </c>
      <c r="D95" s="351" t="s">
        <v>130</v>
      </c>
      <c r="E95" s="352"/>
      <c r="F95" s="353"/>
      <c r="G95" s="391"/>
      <c r="H95" s="355" t="s">
        <v>132</v>
      </c>
      <c r="I95" s="356"/>
      <c r="J95" s="356"/>
      <c r="K95" s="357">
        <f t="shared" si="3"/>
        <v>0</v>
      </c>
      <c r="L95" s="356">
        <v>5000000000</v>
      </c>
      <c r="M95" s="358"/>
      <c r="N95" s="356"/>
      <c r="O95" s="357">
        <f t="shared" si="4"/>
        <v>5000000000</v>
      </c>
      <c r="P95" s="199" t="s">
        <v>425</v>
      </c>
      <c r="Q95" s="359"/>
      <c r="R95" s="309">
        <v>129</v>
      </c>
    </row>
    <row r="96" spans="1:18" s="30" customFormat="1" ht="39" thickBot="1" x14ac:dyDescent="0.25">
      <c r="A96" s="337"/>
      <c r="B96" s="392"/>
      <c r="C96" s="361">
        <v>396</v>
      </c>
      <c r="D96" s="362" t="s">
        <v>47</v>
      </c>
      <c r="E96" s="363"/>
      <c r="F96" s="364"/>
      <c r="G96" s="393"/>
      <c r="H96" s="366" t="s">
        <v>114</v>
      </c>
      <c r="I96" s="367">
        <v>5000000000</v>
      </c>
      <c r="J96" s="367"/>
      <c r="K96" s="368">
        <f t="shared" si="3"/>
        <v>5000000000</v>
      </c>
      <c r="L96" s="367"/>
      <c r="M96" s="369"/>
      <c r="N96" s="367"/>
      <c r="O96" s="368">
        <f t="shared" si="4"/>
        <v>0</v>
      </c>
      <c r="P96" s="254"/>
      <c r="Q96" s="370"/>
      <c r="R96" s="309"/>
    </row>
    <row r="97" spans="1:18" s="30" customFormat="1" ht="63.75" x14ac:dyDescent="0.2">
      <c r="A97" s="325" t="s">
        <v>313</v>
      </c>
      <c r="B97" s="381"/>
      <c r="C97" s="350">
        <v>336</v>
      </c>
      <c r="D97" s="351" t="s">
        <v>133</v>
      </c>
      <c r="E97" s="352"/>
      <c r="F97" s="353"/>
      <c r="G97" s="391"/>
      <c r="H97" s="355" t="s">
        <v>353</v>
      </c>
      <c r="I97" s="356"/>
      <c r="J97" s="356"/>
      <c r="K97" s="357">
        <f t="shared" si="3"/>
        <v>0</v>
      </c>
      <c r="L97" s="356">
        <v>1000000000</v>
      </c>
      <c r="M97" s="358"/>
      <c r="N97" s="356"/>
      <c r="O97" s="357">
        <f t="shared" si="4"/>
        <v>1000000000</v>
      </c>
      <c r="P97" s="199" t="s">
        <v>425</v>
      </c>
      <c r="Q97" s="359"/>
      <c r="R97" s="309">
        <v>129</v>
      </c>
    </row>
    <row r="98" spans="1:18" s="30" customFormat="1" ht="39" thickBot="1" x14ac:dyDescent="0.25">
      <c r="A98" s="337"/>
      <c r="B98" s="392"/>
      <c r="C98" s="361">
        <v>396</v>
      </c>
      <c r="D98" s="362" t="s">
        <v>47</v>
      </c>
      <c r="E98" s="363"/>
      <c r="F98" s="364"/>
      <c r="G98" s="393"/>
      <c r="H98" s="366" t="s">
        <v>114</v>
      </c>
      <c r="I98" s="367">
        <v>1000000000</v>
      </c>
      <c r="J98" s="367"/>
      <c r="K98" s="368">
        <f t="shared" si="3"/>
        <v>1000000000</v>
      </c>
      <c r="L98" s="367"/>
      <c r="M98" s="369"/>
      <c r="N98" s="367"/>
      <c r="O98" s="368">
        <f t="shared" si="4"/>
        <v>0</v>
      </c>
      <c r="P98" s="254"/>
      <c r="Q98" s="370"/>
      <c r="R98" s="309"/>
    </row>
    <row r="99" spans="1:18" s="30" customFormat="1" ht="51" x14ac:dyDescent="0.2">
      <c r="A99" s="325" t="s">
        <v>314</v>
      </c>
      <c r="B99" s="381"/>
      <c r="C99" s="350">
        <v>398</v>
      </c>
      <c r="D99" s="351" t="s">
        <v>20</v>
      </c>
      <c r="E99" s="352"/>
      <c r="F99" s="353"/>
      <c r="G99" s="391"/>
      <c r="H99" s="355" t="s">
        <v>354</v>
      </c>
      <c r="I99" s="356"/>
      <c r="J99" s="356"/>
      <c r="K99" s="357">
        <f t="shared" si="3"/>
        <v>0</v>
      </c>
      <c r="L99" s="356"/>
      <c r="M99" s="358">
        <v>700000000</v>
      </c>
      <c r="N99" s="356"/>
      <c r="O99" s="357">
        <f t="shared" si="4"/>
        <v>700000000</v>
      </c>
      <c r="P99" s="199" t="s">
        <v>425</v>
      </c>
      <c r="Q99" s="359"/>
      <c r="R99" s="309">
        <v>129</v>
      </c>
    </row>
    <row r="100" spans="1:18" s="30" customFormat="1" ht="39" thickBot="1" x14ac:dyDescent="0.25">
      <c r="A100" s="337"/>
      <c r="B100" s="392"/>
      <c r="C100" s="361">
        <v>396</v>
      </c>
      <c r="D100" s="362" t="s">
        <v>47</v>
      </c>
      <c r="E100" s="363"/>
      <c r="F100" s="364"/>
      <c r="G100" s="393"/>
      <c r="H100" s="366" t="s">
        <v>114</v>
      </c>
      <c r="I100" s="367">
        <v>700000000</v>
      </c>
      <c r="J100" s="367"/>
      <c r="K100" s="368">
        <f t="shared" si="3"/>
        <v>700000000</v>
      </c>
      <c r="L100" s="367"/>
      <c r="M100" s="369"/>
      <c r="N100" s="367"/>
      <c r="O100" s="368">
        <f t="shared" si="4"/>
        <v>0</v>
      </c>
      <c r="P100" s="254"/>
      <c r="Q100" s="370"/>
      <c r="R100" s="309"/>
    </row>
    <row r="101" spans="1:18" s="30" customFormat="1" ht="63.75" x14ac:dyDescent="0.2">
      <c r="A101" s="325" t="s">
        <v>315</v>
      </c>
      <c r="B101" s="381"/>
      <c r="C101" s="350">
        <v>398</v>
      </c>
      <c r="D101" s="351" t="s">
        <v>20</v>
      </c>
      <c r="E101" s="352"/>
      <c r="F101" s="353"/>
      <c r="G101" s="391"/>
      <c r="H101" s="355" t="s">
        <v>134</v>
      </c>
      <c r="I101" s="356"/>
      <c r="J101" s="356"/>
      <c r="K101" s="357">
        <f t="shared" si="3"/>
        <v>0</v>
      </c>
      <c r="L101" s="356"/>
      <c r="M101" s="358">
        <v>2000000000</v>
      </c>
      <c r="N101" s="356"/>
      <c r="O101" s="357">
        <f t="shared" si="4"/>
        <v>2000000000</v>
      </c>
      <c r="P101" s="199" t="s">
        <v>425</v>
      </c>
      <c r="Q101" s="359"/>
      <c r="R101" s="309">
        <v>129</v>
      </c>
    </row>
    <row r="102" spans="1:18" s="30" customFormat="1" ht="39" thickBot="1" x14ac:dyDescent="0.25">
      <c r="A102" s="337"/>
      <c r="B102" s="392"/>
      <c r="C102" s="361">
        <v>396</v>
      </c>
      <c r="D102" s="362" t="s">
        <v>47</v>
      </c>
      <c r="E102" s="363"/>
      <c r="F102" s="364"/>
      <c r="G102" s="393"/>
      <c r="H102" s="366" t="s">
        <v>114</v>
      </c>
      <c r="I102" s="367">
        <v>2000000000</v>
      </c>
      <c r="J102" s="367"/>
      <c r="K102" s="368">
        <f t="shared" si="3"/>
        <v>2000000000</v>
      </c>
      <c r="L102" s="367"/>
      <c r="M102" s="369"/>
      <c r="N102" s="367"/>
      <c r="O102" s="368">
        <f t="shared" si="4"/>
        <v>0</v>
      </c>
      <c r="P102" s="254"/>
      <c r="Q102" s="370"/>
      <c r="R102" s="309"/>
    </row>
    <row r="103" spans="1:18" s="30" customFormat="1" ht="38.25" x14ac:dyDescent="0.2">
      <c r="A103" s="325" t="s">
        <v>316</v>
      </c>
      <c r="B103" s="381"/>
      <c r="C103" s="350">
        <v>398</v>
      </c>
      <c r="D103" s="351" t="s">
        <v>20</v>
      </c>
      <c r="E103" s="352"/>
      <c r="F103" s="353"/>
      <c r="G103" s="391"/>
      <c r="H103" s="355" t="s">
        <v>135</v>
      </c>
      <c r="I103" s="356"/>
      <c r="J103" s="356"/>
      <c r="K103" s="357">
        <f t="shared" si="3"/>
        <v>0</v>
      </c>
      <c r="L103" s="356"/>
      <c r="M103" s="358">
        <v>500000000</v>
      </c>
      <c r="N103" s="356"/>
      <c r="O103" s="357">
        <f t="shared" si="4"/>
        <v>500000000</v>
      </c>
      <c r="P103" s="199" t="s">
        <v>425</v>
      </c>
      <c r="Q103" s="359"/>
      <c r="R103" s="309">
        <v>129</v>
      </c>
    </row>
    <row r="104" spans="1:18" s="30" customFormat="1" ht="39" thickBot="1" x14ac:dyDescent="0.25">
      <c r="A104" s="337"/>
      <c r="B104" s="392"/>
      <c r="C104" s="361">
        <v>396</v>
      </c>
      <c r="D104" s="362" t="s">
        <v>47</v>
      </c>
      <c r="E104" s="363"/>
      <c r="F104" s="364"/>
      <c r="G104" s="393"/>
      <c r="H104" s="366" t="s">
        <v>114</v>
      </c>
      <c r="I104" s="367">
        <v>500000000</v>
      </c>
      <c r="J104" s="367"/>
      <c r="K104" s="368">
        <f t="shared" si="3"/>
        <v>500000000</v>
      </c>
      <c r="L104" s="367"/>
      <c r="M104" s="369"/>
      <c r="N104" s="367"/>
      <c r="O104" s="368">
        <f t="shared" si="4"/>
        <v>0</v>
      </c>
      <c r="P104" s="254"/>
      <c r="Q104" s="370"/>
      <c r="R104" s="309"/>
    </row>
    <row r="105" spans="1:18" s="30" customFormat="1" ht="38.25" x14ac:dyDescent="0.2">
      <c r="A105" s="325" t="s">
        <v>317</v>
      </c>
      <c r="B105" s="381"/>
      <c r="C105" s="350">
        <v>398</v>
      </c>
      <c r="D105" s="351" t="s">
        <v>20</v>
      </c>
      <c r="E105" s="352"/>
      <c r="F105" s="353"/>
      <c r="G105" s="391"/>
      <c r="H105" s="355" t="s">
        <v>136</v>
      </c>
      <c r="I105" s="356"/>
      <c r="J105" s="356"/>
      <c r="K105" s="357">
        <f t="shared" si="3"/>
        <v>0</v>
      </c>
      <c r="L105" s="356"/>
      <c r="M105" s="358">
        <v>200000000</v>
      </c>
      <c r="N105" s="356"/>
      <c r="O105" s="357">
        <f t="shared" si="4"/>
        <v>200000000</v>
      </c>
      <c r="P105" s="199" t="s">
        <v>425</v>
      </c>
      <c r="Q105" s="359"/>
      <c r="R105" s="309">
        <v>129</v>
      </c>
    </row>
    <row r="106" spans="1:18" s="30" customFormat="1" ht="39" thickBot="1" x14ac:dyDescent="0.25">
      <c r="A106" s="337"/>
      <c r="B106" s="392"/>
      <c r="C106" s="361">
        <v>396</v>
      </c>
      <c r="D106" s="362" t="s">
        <v>47</v>
      </c>
      <c r="E106" s="363"/>
      <c r="F106" s="364"/>
      <c r="G106" s="393"/>
      <c r="H106" s="366" t="s">
        <v>114</v>
      </c>
      <c r="I106" s="367">
        <v>200000000</v>
      </c>
      <c r="J106" s="367"/>
      <c r="K106" s="368">
        <f t="shared" si="3"/>
        <v>200000000</v>
      </c>
      <c r="L106" s="367"/>
      <c r="M106" s="369"/>
      <c r="N106" s="367"/>
      <c r="O106" s="368">
        <f t="shared" si="4"/>
        <v>0</v>
      </c>
      <c r="P106" s="254"/>
      <c r="Q106" s="370"/>
      <c r="R106" s="309"/>
    </row>
    <row r="107" spans="1:18" s="30" customFormat="1" ht="82.5" customHeight="1" x14ac:dyDescent="0.2">
      <c r="A107" s="325" t="s">
        <v>318</v>
      </c>
      <c r="B107" s="381"/>
      <c r="C107" s="350">
        <v>317</v>
      </c>
      <c r="D107" s="351" t="s">
        <v>62</v>
      </c>
      <c r="E107" s="352"/>
      <c r="F107" s="353"/>
      <c r="G107" s="391"/>
      <c r="H107" s="355" t="s">
        <v>218</v>
      </c>
      <c r="I107" s="356"/>
      <c r="J107" s="356"/>
      <c r="K107" s="357">
        <f t="shared" si="3"/>
        <v>0</v>
      </c>
      <c r="L107" s="356">
        <v>280000000</v>
      </c>
      <c r="M107" s="358"/>
      <c r="N107" s="356"/>
      <c r="O107" s="357">
        <f t="shared" si="4"/>
        <v>280000000</v>
      </c>
      <c r="P107" s="211" t="s">
        <v>426</v>
      </c>
      <c r="Q107" s="394"/>
      <c r="R107" s="309">
        <v>147</v>
      </c>
    </row>
    <row r="108" spans="1:18" s="30" customFormat="1" ht="153.75" thickBot="1" x14ac:dyDescent="0.25">
      <c r="A108" s="337"/>
      <c r="B108" s="392"/>
      <c r="C108" s="361">
        <v>334</v>
      </c>
      <c r="D108" s="362" t="s">
        <v>73</v>
      </c>
      <c r="E108" s="363"/>
      <c r="F108" s="364"/>
      <c r="G108" s="393"/>
      <c r="H108" s="366" t="s">
        <v>219</v>
      </c>
      <c r="I108" s="367">
        <v>280000000</v>
      </c>
      <c r="J108" s="367"/>
      <c r="K108" s="368">
        <f t="shared" si="3"/>
        <v>280000000</v>
      </c>
      <c r="L108" s="367"/>
      <c r="M108" s="369"/>
      <c r="N108" s="367"/>
      <c r="O108" s="368">
        <f t="shared" si="4"/>
        <v>0</v>
      </c>
      <c r="P108" s="254"/>
      <c r="Q108" s="395"/>
      <c r="R108" s="309"/>
    </row>
    <row r="109" spans="1:18" s="30" customFormat="1" ht="38.25" x14ac:dyDescent="0.2">
      <c r="A109" s="325" t="s">
        <v>319</v>
      </c>
      <c r="B109" s="381"/>
      <c r="C109" s="275">
        <v>317</v>
      </c>
      <c r="D109" s="276" t="s">
        <v>62</v>
      </c>
      <c r="E109" s="277"/>
      <c r="F109" s="313"/>
      <c r="G109" s="314"/>
      <c r="H109" s="278" t="s">
        <v>63</v>
      </c>
      <c r="I109" s="301">
        <v>250000000</v>
      </c>
      <c r="J109" s="301"/>
      <c r="K109" s="302">
        <f t="shared" si="3"/>
        <v>250000000</v>
      </c>
      <c r="L109" s="301"/>
      <c r="M109" s="315"/>
      <c r="N109" s="301"/>
      <c r="O109" s="302">
        <f t="shared" si="4"/>
        <v>0</v>
      </c>
      <c r="P109" s="434" t="s">
        <v>64</v>
      </c>
      <c r="Q109" s="359"/>
      <c r="R109" s="309">
        <v>80</v>
      </c>
    </row>
    <row r="110" spans="1:18" s="30" customFormat="1" ht="102.75" thickBot="1" x14ac:dyDescent="0.25">
      <c r="A110" s="325"/>
      <c r="B110" s="392"/>
      <c r="C110" s="279"/>
      <c r="D110" s="280"/>
      <c r="E110" s="281"/>
      <c r="F110" s="316"/>
      <c r="G110" s="317"/>
      <c r="H110" s="282" t="s">
        <v>355</v>
      </c>
      <c r="I110" s="303"/>
      <c r="J110" s="303"/>
      <c r="K110" s="304">
        <f t="shared" si="3"/>
        <v>0</v>
      </c>
      <c r="L110" s="303"/>
      <c r="M110" s="318"/>
      <c r="N110" s="303"/>
      <c r="O110" s="304">
        <f t="shared" si="4"/>
        <v>0</v>
      </c>
      <c r="P110" s="411"/>
      <c r="Q110" s="380"/>
      <c r="R110" s="309"/>
    </row>
    <row r="111" spans="1:18" s="30" customFormat="1" ht="38.25" x14ac:dyDescent="0.2">
      <c r="A111" s="325"/>
      <c r="B111" s="435"/>
      <c r="C111" s="279">
        <v>396</v>
      </c>
      <c r="D111" s="280" t="s">
        <v>47</v>
      </c>
      <c r="E111" s="281"/>
      <c r="F111" s="316"/>
      <c r="G111" s="317"/>
      <c r="H111" s="282" t="s">
        <v>65</v>
      </c>
      <c r="I111" s="303"/>
      <c r="J111" s="303"/>
      <c r="K111" s="304">
        <f t="shared" si="3"/>
        <v>0</v>
      </c>
      <c r="L111" s="303">
        <v>50000000</v>
      </c>
      <c r="M111" s="318"/>
      <c r="N111" s="303"/>
      <c r="O111" s="304">
        <f t="shared" si="4"/>
        <v>50000000</v>
      </c>
      <c r="P111" s="411"/>
      <c r="Q111" s="380"/>
      <c r="R111" s="309"/>
    </row>
    <row r="112" spans="1:18" s="30" customFormat="1" ht="90" thickBot="1" x14ac:dyDescent="0.25">
      <c r="A112" s="325"/>
      <c r="B112" s="392"/>
      <c r="C112" s="279">
        <v>398</v>
      </c>
      <c r="D112" s="280" t="s">
        <v>20</v>
      </c>
      <c r="E112" s="281"/>
      <c r="F112" s="316"/>
      <c r="G112" s="317"/>
      <c r="H112" s="282" t="s">
        <v>357</v>
      </c>
      <c r="I112" s="303"/>
      <c r="J112" s="303"/>
      <c r="K112" s="304">
        <f t="shared" si="3"/>
        <v>0</v>
      </c>
      <c r="L112" s="303"/>
      <c r="M112" s="318">
        <v>50000000</v>
      </c>
      <c r="N112" s="303"/>
      <c r="O112" s="304">
        <f t="shared" si="4"/>
        <v>50000000</v>
      </c>
      <c r="P112" s="411"/>
      <c r="Q112" s="380"/>
      <c r="R112" s="309"/>
    </row>
    <row r="113" spans="1:18" s="30" customFormat="1" ht="140.25" x14ac:dyDescent="0.2">
      <c r="A113" s="325"/>
      <c r="B113" s="435"/>
      <c r="C113" s="279">
        <v>398</v>
      </c>
      <c r="D113" s="280" t="s">
        <v>20</v>
      </c>
      <c r="E113" s="281"/>
      <c r="F113" s="316"/>
      <c r="G113" s="317"/>
      <c r="H113" s="282" t="s">
        <v>356</v>
      </c>
      <c r="I113" s="303"/>
      <c r="J113" s="303"/>
      <c r="K113" s="304">
        <f t="shared" si="3"/>
        <v>0</v>
      </c>
      <c r="L113" s="303"/>
      <c r="M113" s="318">
        <v>100000000</v>
      </c>
      <c r="N113" s="303"/>
      <c r="O113" s="304">
        <f t="shared" si="4"/>
        <v>100000000</v>
      </c>
      <c r="P113" s="411"/>
      <c r="Q113" s="380"/>
      <c r="R113" s="309"/>
    </row>
    <row r="114" spans="1:18" s="30" customFormat="1" ht="77.25" thickBot="1" x14ac:dyDescent="0.25">
      <c r="A114" s="325"/>
      <c r="B114" s="392"/>
      <c r="C114" s="279">
        <v>398</v>
      </c>
      <c r="D114" s="280" t="s">
        <v>20</v>
      </c>
      <c r="E114" s="373"/>
      <c r="F114" s="374"/>
      <c r="G114" s="375"/>
      <c r="H114" s="282" t="s">
        <v>66</v>
      </c>
      <c r="I114" s="436"/>
      <c r="J114" s="436"/>
      <c r="K114" s="437">
        <f t="shared" si="3"/>
        <v>0</v>
      </c>
      <c r="L114" s="436"/>
      <c r="M114" s="438">
        <v>25000000</v>
      </c>
      <c r="N114" s="436"/>
      <c r="O114" s="437">
        <f t="shared" si="4"/>
        <v>25000000</v>
      </c>
      <c r="P114" s="411"/>
      <c r="Q114" s="380"/>
      <c r="R114" s="309"/>
    </row>
    <row r="115" spans="1:18" s="30" customFormat="1" ht="77.25" thickBot="1" x14ac:dyDescent="0.25">
      <c r="A115" s="337"/>
      <c r="B115" s="439"/>
      <c r="C115" s="283">
        <v>398</v>
      </c>
      <c r="D115" s="284" t="s">
        <v>20</v>
      </c>
      <c r="E115" s="363"/>
      <c r="F115" s="364"/>
      <c r="G115" s="365"/>
      <c r="H115" s="285" t="s">
        <v>67</v>
      </c>
      <c r="I115" s="440"/>
      <c r="J115" s="440"/>
      <c r="K115" s="441">
        <f t="shared" si="3"/>
        <v>0</v>
      </c>
      <c r="L115" s="440"/>
      <c r="M115" s="442">
        <v>25000000</v>
      </c>
      <c r="N115" s="440"/>
      <c r="O115" s="441">
        <f t="shared" si="4"/>
        <v>25000000</v>
      </c>
      <c r="P115" s="419"/>
      <c r="Q115" s="370"/>
      <c r="R115" s="309"/>
    </row>
    <row r="116" spans="1:18" s="30" customFormat="1" ht="25.5" x14ac:dyDescent="0.2">
      <c r="A116" s="186"/>
      <c r="B116" s="84"/>
      <c r="C116" s="78"/>
      <c r="D116" s="70"/>
      <c r="E116" s="79"/>
      <c r="F116" s="237"/>
      <c r="G116" s="238"/>
      <c r="H116" s="493" t="s">
        <v>101</v>
      </c>
      <c r="I116" s="322"/>
      <c r="J116" s="322"/>
      <c r="K116" s="323">
        <f t="shared" si="3"/>
        <v>0</v>
      </c>
      <c r="L116" s="322"/>
      <c r="M116" s="324"/>
      <c r="N116" s="322"/>
      <c r="O116" s="323">
        <f t="shared" si="4"/>
        <v>0</v>
      </c>
      <c r="P116" s="199" t="s">
        <v>64</v>
      </c>
      <c r="Q116" s="54"/>
      <c r="R116" s="309">
        <v>116</v>
      </c>
    </row>
    <row r="117" spans="1:18" s="30" customFormat="1" ht="114.75" x14ac:dyDescent="0.2">
      <c r="A117" s="325" t="s">
        <v>320</v>
      </c>
      <c r="B117" s="381"/>
      <c r="C117" s="350">
        <v>334</v>
      </c>
      <c r="D117" s="351" t="s">
        <v>73</v>
      </c>
      <c r="E117" s="352"/>
      <c r="F117" s="353"/>
      <c r="G117" s="354"/>
      <c r="H117" s="355" t="s">
        <v>102</v>
      </c>
      <c r="I117" s="443">
        <v>300000000</v>
      </c>
      <c r="J117" s="443"/>
      <c r="K117" s="444">
        <f t="shared" si="3"/>
        <v>300000000</v>
      </c>
      <c r="L117" s="443"/>
      <c r="M117" s="445"/>
      <c r="N117" s="443"/>
      <c r="O117" s="444">
        <f t="shared" si="4"/>
        <v>0</v>
      </c>
      <c r="P117" s="434"/>
      <c r="Q117" s="359"/>
      <c r="R117" s="309"/>
    </row>
    <row r="118" spans="1:18" s="30" customFormat="1" ht="38.25" x14ac:dyDescent="0.2">
      <c r="A118" s="325"/>
      <c r="B118" s="381"/>
      <c r="C118" s="350">
        <v>396</v>
      </c>
      <c r="D118" s="351" t="s">
        <v>47</v>
      </c>
      <c r="E118" s="352"/>
      <c r="F118" s="353"/>
      <c r="G118" s="354"/>
      <c r="H118" s="355" t="s">
        <v>358</v>
      </c>
      <c r="I118" s="443"/>
      <c r="J118" s="443"/>
      <c r="K118" s="444">
        <f t="shared" si="3"/>
        <v>0</v>
      </c>
      <c r="L118" s="443">
        <v>100000000</v>
      </c>
      <c r="M118" s="445"/>
      <c r="N118" s="443"/>
      <c r="O118" s="444">
        <f t="shared" si="4"/>
        <v>100000000</v>
      </c>
      <c r="P118" s="434"/>
      <c r="Q118" s="359"/>
      <c r="R118" s="309"/>
    </row>
    <row r="119" spans="1:18" s="30" customFormat="1" ht="153" x14ac:dyDescent="0.2">
      <c r="A119" s="325"/>
      <c r="B119" s="381"/>
      <c r="C119" s="371">
        <v>398</v>
      </c>
      <c r="D119" s="372" t="s">
        <v>20</v>
      </c>
      <c r="E119" s="373"/>
      <c r="F119" s="374"/>
      <c r="G119" s="375"/>
      <c r="H119" s="376" t="s">
        <v>359</v>
      </c>
      <c r="I119" s="436"/>
      <c r="J119" s="436"/>
      <c r="K119" s="437">
        <f t="shared" si="3"/>
        <v>0</v>
      </c>
      <c r="L119" s="436"/>
      <c r="M119" s="438">
        <v>100000000</v>
      </c>
      <c r="N119" s="436"/>
      <c r="O119" s="437">
        <f t="shared" si="4"/>
        <v>100000000</v>
      </c>
      <c r="P119" s="411"/>
      <c r="Q119" s="380"/>
      <c r="R119" s="309"/>
    </row>
    <row r="120" spans="1:18" s="30" customFormat="1" ht="63.75" x14ac:dyDescent="0.2">
      <c r="A120" s="325"/>
      <c r="B120" s="381"/>
      <c r="C120" s="371">
        <v>398</v>
      </c>
      <c r="D120" s="372" t="s">
        <v>20</v>
      </c>
      <c r="E120" s="373"/>
      <c r="F120" s="374"/>
      <c r="G120" s="375"/>
      <c r="H120" s="376" t="s">
        <v>360</v>
      </c>
      <c r="I120" s="436"/>
      <c r="J120" s="436"/>
      <c r="K120" s="437">
        <f t="shared" si="3"/>
        <v>0</v>
      </c>
      <c r="L120" s="436"/>
      <c r="M120" s="438">
        <v>100000000</v>
      </c>
      <c r="N120" s="436"/>
      <c r="O120" s="437">
        <f t="shared" si="4"/>
        <v>100000000</v>
      </c>
      <c r="P120" s="411"/>
      <c r="Q120" s="380"/>
      <c r="R120" s="309"/>
    </row>
    <row r="121" spans="1:18" s="30" customFormat="1" ht="25.5" x14ac:dyDescent="0.2">
      <c r="A121" s="186"/>
      <c r="B121" s="84"/>
      <c r="C121" s="137"/>
      <c r="D121" s="139"/>
      <c r="E121" s="82"/>
      <c r="F121" s="239"/>
      <c r="G121" s="306"/>
      <c r="H121" s="494" t="s">
        <v>104</v>
      </c>
      <c r="I121" s="319"/>
      <c r="J121" s="319"/>
      <c r="K121" s="320">
        <f t="shared" si="3"/>
        <v>0</v>
      </c>
      <c r="L121" s="319"/>
      <c r="M121" s="321"/>
      <c r="N121" s="319"/>
      <c r="O121" s="320">
        <f t="shared" si="4"/>
        <v>0</v>
      </c>
      <c r="P121" s="248" t="s">
        <v>64</v>
      </c>
      <c r="Q121" s="135"/>
      <c r="R121" s="309">
        <v>116</v>
      </c>
    </row>
    <row r="122" spans="1:18" s="30" customFormat="1" ht="114.75" x14ac:dyDescent="0.2">
      <c r="A122" s="325" t="s">
        <v>321</v>
      </c>
      <c r="B122" s="381"/>
      <c r="C122" s="350">
        <v>334</v>
      </c>
      <c r="D122" s="351" t="s">
        <v>422</v>
      </c>
      <c r="E122" s="352"/>
      <c r="F122" s="353"/>
      <c r="G122" s="354"/>
      <c r="H122" s="355" t="s">
        <v>102</v>
      </c>
      <c r="I122" s="443">
        <v>300000000</v>
      </c>
      <c r="J122" s="443"/>
      <c r="K122" s="444">
        <f t="shared" si="3"/>
        <v>300000000</v>
      </c>
      <c r="L122" s="443"/>
      <c r="M122" s="445"/>
      <c r="N122" s="443"/>
      <c r="O122" s="444">
        <f t="shared" si="4"/>
        <v>0</v>
      </c>
      <c r="P122" s="434"/>
      <c r="Q122" s="359"/>
      <c r="R122" s="309"/>
    </row>
    <row r="123" spans="1:18" s="30" customFormat="1" ht="38.25" x14ac:dyDescent="0.2">
      <c r="A123" s="325"/>
      <c r="B123" s="381"/>
      <c r="C123" s="371">
        <v>396</v>
      </c>
      <c r="D123" s="372" t="s">
        <v>47</v>
      </c>
      <c r="E123" s="373"/>
      <c r="F123" s="374"/>
      <c r="G123" s="375"/>
      <c r="H123" s="376" t="s">
        <v>105</v>
      </c>
      <c r="I123" s="436"/>
      <c r="J123" s="436"/>
      <c r="K123" s="437">
        <f t="shared" si="3"/>
        <v>0</v>
      </c>
      <c r="L123" s="436">
        <v>150000000</v>
      </c>
      <c r="M123" s="438"/>
      <c r="N123" s="436"/>
      <c r="O123" s="437">
        <f t="shared" si="4"/>
        <v>150000000</v>
      </c>
      <c r="P123" s="411"/>
      <c r="Q123" s="380"/>
      <c r="R123" s="309"/>
    </row>
    <row r="124" spans="1:18" s="30" customFormat="1" ht="140.25" x14ac:dyDescent="0.2">
      <c r="A124" s="325"/>
      <c r="B124" s="381"/>
      <c r="C124" s="371">
        <v>398</v>
      </c>
      <c r="D124" s="372" t="s">
        <v>20</v>
      </c>
      <c r="E124" s="373"/>
      <c r="F124" s="374"/>
      <c r="G124" s="375"/>
      <c r="H124" s="376" t="s">
        <v>103</v>
      </c>
      <c r="I124" s="436"/>
      <c r="J124" s="436"/>
      <c r="K124" s="437">
        <f t="shared" si="3"/>
        <v>0</v>
      </c>
      <c r="L124" s="436"/>
      <c r="M124" s="438">
        <v>100000000</v>
      </c>
      <c r="N124" s="436"/>
      <c r="O124" s="437">
        <f t="shared" si="4"/>
        <v>100000000</v>
      </c>
      <c r="P124" s="411"/>
      <c r="Q124" s="380"/>
      <c r="R124" s="309"/>
    </row>
    <row r="125" spans="1:18" s="30" customFormat="1" ht="51.75" thickBot="1" x14ac:dyDescent="0.25">
      <c r="A125" s="337"/>
      <c r="B125" s="392"/>
      <c r="C125" s="361">
        <v>398</v>
      </c>
      <c r="D125" s="362" t="s">
        <v>20</v>
      </c>
      <c r="E125" s="363"/>
      <c r="F125" s="364"/>
      <c r="G125" s="365"/>
      <c r="H125" s="366" t="s">
        <v>106</v>
      </c>
      <c r="I125" s="440"/>
      <c r="J125" s="440"/>
      <c r="K125" s="441">
        <f t="shared" si="3"/>
        <v>0</v>
      </c>
      <c r="L125" s="440"/>
      <c r="M125" s="442">
        <v>50000000</v>
      </c>
      <c r="N125" s="440"/>
      <c r="O125" s="441">
        <f t="shared" si="4"/>
        <v>50000000</v>
      </c>
      <c r="P125" s="419"/>
      <c r="Q125" s="370"/>
      <c r="R125" s="309"/>
    </row>
    <row r="126" spans="1:18" s="30" customFormat="1" ht="63.75" x14ac:dyDescent="0.2">
      <c r="A126" s="186"/>
      <c r="B126" s="84"/>
      <c r="C126" s="80"/>
      <c r="D126" s="71"/>
      <c r="E126" s="81"/>
      <c r="F126" s="234"/>
      <c r="G126" s="235"/>
      <c r="H126" s="308" t="s">
        <v>361</v>
      </c>
      <c r="I126" s="222"/>
      <c r="J126" s="222"/>
      <c r="K126" s="223">
        <f t="shared" si="3"/>
        <v>0</v>
      </c>
      <c r="L126" s="222"/>
      <c r="M126" s="236"/>
      <c r="N126" s="222"/>
      <c r="O126" s="223">
        <f t="shared" si="4"/>
        <v>0</v>
      </c>
      <c r="P126" s="211" t="s">
        <v>362</v>
      </c>
      <c r="Q126" s="307"/>
      <c r="R126" s="309">
        <v>149</v>
      </c>
    </row>
    <row r="127" spans="1:18" s="30" customFormat="1" ht="178.5" x14ac:dyDescent="0.2">
      <c r="A127" s="325" t="s">
        <v>322</v>
      </c>
      <c r="B127" s="381"/>
      <c r="C127" s="371">
        <v>333</v>
      </c>
      <c r="D127" s="372" t="s">
        <v>52</v>
      </c>
      <c r="E127" s="373"/>
      <c r="F127" s="374"/>
      <c r="G127" s="446"/>
      <c r="H127" s="376" t="s">
        <v>220</v>
      </c>
      <c r="I127" s="377">
        <v>400000000</v>
      </c>
      <c r="J127" s="377"/>
      <c r="K127" s="378">
        <f t="shared" si="3"/>
        <v>400000000</v>
      </c>
      <c r="L127" s="377"/>
      <c r="M127" s="379"/>
      <c r="N127" s="377"/>
      <c r="O127" s="378">
        <f t="shared" si="4"/>
        <v>0</v>
      </c>
      <c r="P127" s="447"/>
      <c r="Q127" s="394"/>
      <c r="R127" s="309"/>
    </row>
    <row r="128" spans="1:18" s="30" customFormat="1" ht="51" x14ac:dyDescent="0.2">
      <c r="A128" s="325"/>
      <c r="B128" s="381"/>
      <c r="C128" s="371">
        <v>396</v>
      </c>
      <c r="D128" s="372" t="s">
        <v>47</v>
      </c>
      <c r="E128" s="373"/>
      <c r="F128" s="374"/>
      <c r="G128" s="446"/>
      <c r="H128" s="376" t="s">
        <v>221</v>
      </c>
      <c r="I128" s="377"/>
      <c r="J128" s="377"/>
      <c r="K128" s="378">
        <f t="shared" si="3"/>
        <v>0</v>
      </c>
      <c r="L128" s="377">
        <v>50000000</v>
      </c>
      <c r="M128" s="379"/>
      <c r="N128" s="377"/>
      <c r="O128" s="378">
        <f t="shared" si="4"/>
        <v>50000000</v>
      </c>
      <c r="P128" s="447"/>
      <c r="Q128" s="394"/>
      <c r="R128" s="309"/>
    </row>
    <row r="129" spans="1:18" s="30" customFormat="1" ht="51" x14ac:dyDescent="0.2">
      <c r="A129" s="325"/>
      <c r="B129" s="381"/>
      <c r="C129" s="371">
        <v>398</v>
      </c>
      <c r="D129" s="372" t="s">
        <v>20</v>
      </c>
      <c r="E129" s="373"/>
      <c r="F129" s="374"/>
      <c r="G129" s="446"/>
      <c r="H129" s="376" t="s">
        <v>222</v>
      </c>
      <c r="I129" s="377"/>
      <c r="J129" s="377"/>
      <c r="K129" s="378">
        <f t="shared" si="3"/>
        <v>0</v>
      </c>
      <c r="L129" s="377"/>
      <c r="M129" s="379">
        <v>50000000</v>
      </c>
      <c r="N129" s="377"/>
      <c r="O129" s="378">
        <f t="shared" si="4"/>
        <v>50000000</v>
      </c>
      <c r="P129" s="447"/>
      <c r="Q129" s="394"/>
      <c r="R129" s="309"/>
    </row>
    <row r="130" spans="1:18" s="30" customFormat="1" ht="89.25" x14ac:dyDescent="0.2">
      <c r="A130" s="325"/>
      <c r="B130" s="381"/>
      <c r="C130" s="371">
        <v>398</v>
      </c>
      <c r="D130" s="372" t="s">
        <v>20</v>
      </c>
      <c r="E130" s="373"/>
      <c r="F130" s="374"/>
      <c r="G130" s="446"/>
      <c r="H130" s="376" t="s">
        <v>223</v>
      </c>
      <c r="I130" s="377"/>
      <c r="J130" s="377"/>
      <c r="K130" s="378">
        <f t="shared" si="3"/>
        <v>0</v>
      </c>
      <c r="L130" s="377"/>
      <c r="M130" s="379">
        <v>75000000</v>
      </c>
      <c r="N130" s="377"/>
      <c r="O130" s="378">
        <f t="shared" si="4"/>
        <v>75000000</v>
      </c>
      <c r="P130" s="447"/>
      <c r="Q130" s="394"/>
      <c r="R130" s="309"/>
    </row>
    <row r="131" spans="1:18" s="30" customFormat="1" ht="140.25" x14ac:dyDescent="0.2">
      <c r="A131" s="325"/>
      <c r="B131" s="381"/>
      <c r="C131" s="371">
        <v>398</v>
      </c>
      <c r="D131" s="372" t="s">
        <v>20</v>
      </c>
      <c r="E131" s="373"/>
      <c r="F131" s="374"/>
      <c r="G131" s="446"/>
      <c r="H131" s="376" t="s">
        <v>224</v>
      </c>
      <c r="I131" s="377"/>
      <c r="J131" s="377"/>
      <c r="K131" s="378">
        <f t="shared" si="3"/>
        <v>0</v>
      </c>
      <c r="L131" s="377"/>
      <c r="M131" s="379">
        <v>75000000</v>
      </c>
      <c r="N131" s="377"/>
      <c r="O131" s="378">
        <f t="shared" si="4"/>
        <v>75000000</v>
      </c>
      <c r="P131" s="447"/>
      <c r="Q131" s="394"/>
      <c r="R131" s="309"/>
    </row>
    <row r="132" spans="1:18" s="30" customFormat="1" ht="89.25" x14ac:dyDescent="0.2">
      <c r="A132" s="325"/>
      <c r="B132" s="381"/>
      <c r="C132" s="371">
        <v>398</v>
      </c>
      <c r="D132" s="372" t="s">
        <v>20</v>
      </c>
      <c r="E132" s="373"/>
      <c r="F132" s="374"/>
      <c r="G132" s="446"/>
      <c r="H132" s="376" t="s">
        <v>225</v>
      </c>
      <c r="I132" s="377"/>
      <c r="J132" s="377"/>
      <c r="K132" s="378">
        <f t="shared" si="3"/>
        <v>0</v>
      </c>
      <c r="L132" s="377"/>
      <c r="M132" s="379">
        <v>75000000</v>
      </c>
      <c r="N132" s="377"/>
      <c r="O132" s="378">
        <f t="shared" si="4"/>
        <v>75000000</v>
      </c>
      <c r="P132" s="447"/>
      <c r="Q132" s="394"/>
      <c r="R132" s="309"/>
    </row>
    <row r="133" spans="1:18" s="30" customFormat="1" ht="51" x14ac:dyDescent="0.2">
      <c r="A133" s="325"/>
      <c r="B133" s="381"/>
      <c r="C133" s="371">
        <v>398</v>
      </c>
      <c r="D133" s="372" t="s">
        <v>20</v>
      </c>
      <c r="E133" s="373"/>
      <c r="F133" s="374"/>
      <c r="G133" s="446"/>
      <c r="H133" s="376" t="s">
        <v>226</v>
      </c>
      <c r="I133" s="377"/>
      <c r="J133" s="377"/>
      <c r="K133" s="378">
        <f t="shared" si="3"/>
        <v>0</v>
      </c>
      <c r="L133" s="377"/>
      <c r="M133" s="379">
        <v>75000000</v>
      </c>
      <c r="N133" s="377"/>
      <c r="O133" s="378">
        <f t="shared" si="4"/>
        <v>75000000</v>
      </c>
      <c r="P133" s="447"/>
      <c r="Q133" s="394"/>
      <c r="R133" s="309"/>
    </row>
    <row r="134" spans="1:18" s="30" customFormat="1" ht="29.25" customHeight="1" x14ac:dyDescent="0.2">
      <c r="A134" s="186"/>
      <c r="B134" s="84"/>
      <c r="C134" s="137"/>
      <c r="D134" s="139"/>
      <c r="E134" s="82"/>
      <c r="F134" s="239"/>
      <c r="G134" s="240"/>
      <c r="H134" s="308" t="s">
        <v>363</v>
      </c>
      <c r="I134" s="224"/>
      <c r="J134" s="224"/>
      <c r="K134" s="97">
        <f t="shared" si="3"/>
        <v>0</v>
      </c>
      <c r="L134" s="224"/>
      <c r="M134" s="242"/>
      <c r="N134" s="224"/>
      <c r="O134" s="97">
        <f t="shared" si="4"/>
        <v>0</v>
      </c>
      <c r="P134" s="248"/>
      <c r="Q134" s="307"/>
      <c r="R134" s="309"/>
    </row>
    <row r="135" spans="1:18" s="30" customFormat="1" ht="178.5" x14ac:dyDescent="0.2">
      <c r="A135" s="325" t="s">
        <v>323</v>
      </c>
      <c r="B135" s="381"/>
      <c r="C135" s="371">
        <v>333</v>
      </c>
      <c r="D135" s="372" t="s">
        <v>52</v>
      </c>
      <c r="E135" s="373"/>
      <c r="F135" s="374"/>
      <c r="G135" s="446"/>
      <c r="H135" s="376" t="s">
        <v>227</v>
      </c>
      <c r="I135" s="377">
        <v>300000000</v>
      </c>
      <c r="J135" s="377"/>
      <c r="K135" s="378">
        <f t="shared" si="3"/>
        <v>300000000</v>
      </c>
      <c r="L135" s="377"/>
      <c r="M135" s="379"/>
      <c r="N135" s="377"/>
      <c r="O135" s="378">
        <f t="shared" si="4"/>
        <v>0</v>
      </c>
      <c r="P135" s="447"/>
      <c r="Q135" s="394"/>
      <c r="R135" s="309"/>
    </row>
    <row r="136" spans="1:18" s="30" customFormat="1" ht="51" x14ac:dyDescent="0.2">
      <c r="A136" s="325"/>
      <c r="B136" s="381"/>
      <c r="C136" s="371">
        <v>396</v>
      </c>
      <c r="D136" s="372" t="s">
        <v>47</v>
      </c>
      <c r="E136" s="373"/>
      <c r="F136" s="374"/>
      <c r="G136" s="446"/>
      <c r="H136" s="376" t="s">
        <v>228</v>
      </c>
      <c r="I136" s="377"/>
      <c r="J136" s="377"/>
      <c r="K136" s="378">
        <f t="shared" si="3"/>
        <v>0</v>
      </c>
      <c r="L136" s="377">
        <v>50000000</v>
      </c>
      <c r="M136" s="379"/>
      <c r="N136" s="377"/>
      <c r="O136" s="378">
        <f t="shared" si="4"/>
        <v>50000000</v>
      </c>
      <c r="P136" s="447"/>
      <c r="Q136" s="394"/>
      <c r="R136" s="309"/>
    </row>
    <row r="137" spans="1:18" s="30" customFormat="1" ht="51" x14ac:dyDescent="0.2">
      <c r="A137" s="325"/>
      <c r="B137" s="381"/>
      <c r="C137" s="371">
        <v>398</v>
      </c>
      <c r="D137" s="372" t="s">
        <v>20</v>
      </c>
      <c r="E137" s="373"/>
      <c r="F137" s="374"/>
      <c r="G137" s="446"/>
      <c r="H137" s="376" t="s">
        <v>229</v>
      </c>
      <c r="I137" s="377"/>
      <c r="J137" s="377"/>
      <c r="K137" s="378">
        <f t="shared" si="3"/>
        <v>0</v>
      </c>
      <c r="L137" s="377"/>
      <c r="M137" s="379">
        <v>50000000</v>
      </c>
      <c r="N137" s="377"/>
      <c r="O137" s="378">
        <f t="shared" si="4"/>
        <v>50000000</v>
      </c>
      <c r="P137" s="447"/>
      <c r="Q137" s="394"/>
      <c r="R137" s="309"/>
    </row>
    <row r="138" spans="1:18" s="30" customFormat="1" ht="89.25" x14ac:dyDescent="0.2">
      <c r="A138" s="325"/>
      <c r="B138" s="381"/>
      <c r="C138" s="371">
        <v>398</v>
      </c>
      <c r="D138" s="372" t="s">
        <v>20</v>
      </c>
      <c r="E138" s="373"/>
      <c r="F138" s="374"/>
      <c r="G138" s="446"/>
      <c r="H138" s="376" t="s">
        <v>230</v>
      </c>
      <c r="I138" s="377"/>
      <c r="J138" s="377"/>
      <c r="K138" s="378">
        <f t="shared" si="3"/>
        <v>0</v>
      </c>
      <c r="L138" s="377"/>
      <c r="M138" s="379">
        <v>50000000</v>
      </c>
      <c r="N138" s="377"/>
      <c r="O138" s="378">
        <f t="shared" si="4"/>
        <v>50000000</v>
      </c>
      <c r="P138" s="447"/>
      <c r="Q138" s="394"/>
      <c r="R138" s="309"/>
    </row>
    <row r="139" spans="1:18" s="30" customFormat="1" ht="140.25" x14ac:dyDescent="0.2">
      <c r="A139" s="325"/>
      <c r="B139" s="381"/>
      <c r="C139" s="371">
        <v>398</v>
      </c>
      <c r="D139" s="372" t="s">
        <v>20</v>
      </c>
      <c r="E139" s="373"/>
      <c r="F139" s="374"/>
      <c r="G139" s="446"/>
      <c r="H139" s="376" t="s">
        <v>231</v>
      </c>
      <c r="I139" s="377"/>
      <c r="J139" s="377"/>
      <c r="K139" s="378">
        <f t="shared" si="3"/>
        <v>0</v>
      </c>
      <c r="L139" s="377"/>
      <c r="M139" s="379">
        <v>50000000</v>
      </c>
      <c r="N139" s="377"/>
      <c r="O139" s="378">
        <f t="shared" si="4"/>
        <v>50000000</v>
      </c>
      <c r="P139" s="447"/>
      <c r="Q139" s="394"/>
      <c r="R139" s="309"/>
    </row>
    <row r="140" spans="1:18" s="30" customFormat="1" ht="89.25" x14ac:dyDescent="0.2">
      <c r="A140" s="325"/>
      <c r="B140" s="381"/>
      <c r="C140" s="371">
        <v>398</v>
      </c>
      <c r="D140" s="372" t="s">
        <v>20</v>
      </c>
      <c r="E140" s="373"/>
      <c r="F140" s="374"/>
      <c r="G140" s="446"/>
      <c r="H140" s="376" t="s">
        <v>232</v>
      </c>
      <c r="I140" s="377"/>
      <c r="J140" s="377"/>
      <c r="K140" s="378">
        <f t="shared" si="3"/>
        <v>0</v>
      </c>
      <c r="L140" s="377"/>
      <c r="M140" s="379">
        <v>50000000</v>
      </c>
      <c r="N140" s="377"/>
      <c r="O140" s="378">
        <f t="shared" si="4"/>
        <v>50000000</v>
      </c>
      <c r="P140" s="447"/>
      <c r="Q140" s="394"/>
      <c r="R140" s="309"/>
    </row>
    <row r="141" spans="1:18" s="30" customFormat="1" ht="51" x14ac:dyDescent="0.2">
      <c r="A141" s="325"/>
      <c r="B141" s="381"/>
      <c r="C141" s="371">
        <v>398</v>
      </c>
      <c r="D141" s="372" t="s">
        <v>20</v>
      </c>
      <c r="E141" s="373"/>
      <c r="F141" s="374"/>
      <c r="G141" s="446"/>
      <c r="H141" s="376" t="s">
        <v>233</v>
      </c>
      <c r="I141" s="377"/>
      <c r="J141" s="377"/>
      <c r="K141" s="378">
        <f t="shared" si="3"/>
        <v>0</v>
      </c>
      <c r="L141" s="377"/>
      <c r="M141" s="379">
        <v>50000000</v>
      </c>
      <c r="N141" s="377"/>
      <c r="O141" s="378">
        <f t="shared" si="4"/>
        <v>50000000</v>
      </c>
      <c r="P141" s="447"/>
      <c r="Q141" s="394"/>
      <c r="R141" s="309"/>
    </row>
    <row r="142" spans="1:18" s="30" customFormat="1" ht="15.75" x14ac:dyDescent="0.2">
      <c r="A142" s="186"/>
      <c r="B142" s="84"/>
      <c r="C142" s="137"/>
      <c r="D142" s="139"/>
      <c r="E142" s="82"/>
      <c r="F142" s="239"/>
      <c r="G142" s="240"/>
      <c r="H142" s="308" t="s">
        <v>402</v>
      </c>
      <c r="I142" s="224"/>
      <c r="J142" s="224"/>
      <c r="K142" s="97">
        <f t="shared" si="3"/>
        <v>0</v>
      </c>
      <c r="L142" s="224"/>
      <c r="M142" s="242"/>
      <c r="N142" s="224"/>
      <c r="O142" s="97">
        <f t="shared" si="4"/>
        <v>0</v>
      </c>
      <c r="P142" s="248"/>
      <c r="Q142" s="307"/>
      <c r="R142" s="309"/>
    </row>
    <row r="143" spans="1:18" s="30" customFormat="1" ht="178.5" x14ac:dyDescent="0.2">
      <c r="A143" s="325" t="s">
        <v>401</v>
      </c>
      <c r="B143" s="381"/>
      <c r="C143" s="371">
        <v>333</v>
      </c>
      <c r="D143" s="372" t="s">
        <v>234</v>
      </c>
      <c r="E143" s="373"/>
      <c r="F143" s="374"/>
      <c r="G143" s="446"/>
      <c r="H143" s="376" t="s">
        <v>235</v>
      </c>
      <c r="I143" s="377">
        <v>250000000</v>
      </c>
      <c r="J143" s="377"/>
      <c r="K143" s="378">
        <f t="shared" si="3"/>
        <v>250000000</v>
      </c>
      <c r="L143" s="377"/>
      <c r="M143" s="379"/>
      <c r="N143" s="377"/>
      <c r="O143" s="378">
        <f t="shared" si="4"/>
        <v>0</v>
      </c>
      <c r="P143" s="447"/>
      <c r="Q143" s="394"/>
      <c r="R143" s="309"/>
    </row>
    <row r="144" spans="1:18" s="30" customFormat="1" ht="38.25" x14ac:dyDescent="0.2">
      <c r="A144" s="325"/>
      <c r="B144" s="381"/>
      <c r="C144" s="371">
        <v>396</v>
      </c>
      <c r="D144" s="372" t="s">
        <v>47</v>
      </c>
      <c r="E144" s="373"/>
      <c r="F144" s="374"/>
      <c r="G144" s="446"/>
      <c r="H144" s="448" t="s">
        <v>236</v>
      </c>
      <c r="I144" s="377"/>
      <c r="J144" s="377"/>
      <c r="K144" s="378">
        <f t="shared" si="3"/>
        <v>0</v>
      </c>
      <c r="L144" s="377">
        <v>50000000</v>
      </c>
      <c r="M144" s="379"/>
      <c r="N144" s="377"/>
      <c r="O144" s="378">
        <f t="shared" si="4"/>
        <v>50000000</v>
      </c>
      <c r="P144" s="447"/>
      <c r="Q144" s="394"/>
      <c r="R144" s="309"/>
    </row>
    <row r="145" spans="1:18" s="30" customFormat="1" ht="89.25" x14ac:dyDescent="0.2">
      <c r="A145" s="325"/>
      <c r="B145" s="381"/>
      <c r="C145" s="371">
        <v>398</v>
      </c>
      <c r="D145" s="372" t="s">
        <v>20</v>
      </c>
      <c r="E145" s="373"/>
      <c r="F145" s="374"/>
      <c r="G145" s="446"/>
      <c r="H145" s="448" t="s">
        <v>230</v>
      </c>
      <c r="I145" s="377"/>
      <c r="J145" s="377"/>
      <c r="K145" s="378">
        <f t="shared" si="3"/>
        <v>0</v>
      </c>
      <c r="L145" s="377"/>
      <c r="M145" s="379">
        <v>50000000</v>
      </c>
      <c r="N145" s="377"/>
      <c r="O145" s="378">
        <f t="shared" si="4"/>
        <v>50000000</v>
      </c>
      <c r="P145" s="447"/>
      <c r="Q145" s="394"/>
      <c r="R145" s="309"/>
    </row>
    <row r="146" spans="1:18" s="30" customFormat="1" ht="140.25" x14ac:dyDescent="0.2">
      <c r="A146" s="325"/>
      <c r="B146" s="381"/>
      <c r="C146" s="371">
        <v>398</v>
      </c>
      <c r="D146" s="372" t="s">
        <v>20</v>
      </c>
      <c r="E146" s="373"/>
      <c r="F146" s="374"/>
      <c r="G146" s="446"/>
      <c r="H146" s="448" t="s">
        <v>237</v>
      </c>
      <c r="I146" s="377"/>
      <c r="J146" s="377"/>
      <c r="K146" s="378">
        <f t="shared" si="3"/>
        <v>0</v>
      </c>
      <c r="L146" s="377"/>
      <c r="M146" s="379">
        <v>50000000</v>
      </c>
      <c r="N146" s="377"/>
      <c r="O146" s="378">
        <f t="shared" si="4"/>
        <v>50000000</v>
      </c>
      <c r="P146" s="447"/>
      <c r="Q146" s="394"/>
      <c r="R146" s="309"/>
    </row>
    <row r="147" spans="1:18" s="30" customFormat="1" ht="89.25" x14ac:dyDescent="0.2">
      <c r="A147" s="325"/>
      <c r="B147" s="381"/>
      <c r="C147" s="371">
        <v>398</v>
      </c>
      <c r="D147" s="372" t="s">
        <v>20</v>
      </c>
      <c r="E147" s="373"/>
      <c r="F147" s="374"/>
      <c r="G147" s="446"/>
      <c r="H147" s="448" t="s">
        <v>238</v>
      </c>
      <c r="I147" s="377"/>
      <c r="J147" s="377"/>
      <c r="K147" s="378">
        <f t="shared" si="3"/>
        <v>0</v>
      </c>
      <c r="L147" s="377"/>
      <c r="M147" s="379">
        <v>50000000</v>
      </c>
      <c r="N147" s="377"/>
      <c r="O147" s="378">
        <f t="shared" si="4"/>
        <v>50000000</v>
      </c>
      <c r="P147" s="447"/>
      <c r="Q147" s="394"/>
      <c r="R147" s="309"/>
    </row>
    <row r="148" spans="1:18" s="30" customFormat="1" ht="51.75" thickBot="1" x14ac:dyDescent="0.25">
      <c r="A148" s="337"/>
      <c r="B148" s="392"/>
      <c r="C148" s="361">
        <v>398</v>
      </c>
      <c r="D148" s="362" t="s">
        <v>20</v>
      </c>
      <c r="E148" s="363"/>
      <c r="F148" s="364"/>
      <c r="G148" s="393"/>
      <c r="H148" s="449" t="s">
        <v>239</v>
      </c>
      <c r="I148" s="367"/>
      <c r="J148" s="367"/>
      <c r="K148" s="368">
        <f t="shared" si="3"/>
        <v>0</v>
      </c>
      <c r="L148" s="367"/>
      <c r="M148" s="369">
        <v>50000000</v>
      </c>
      <c r="N148" s="367"/>
      <c r="O148" s="368">
        <f t="shared" si="4"/>
        <v>50000000</v>
      </c>
      <c r="P148" s="450"/>
      <c r="Q148" s="395"/>
      <c r="R148" s="309"/>
    </row>
    <row r="149" spans="1:18" s="30" customFormat="1" ht="21.75" customHeight="1" x14ac:dyDescent="0.2">
      <c r="A149" s="186"/>
      <c r="B149" s="84"/>
      <c r="C149" s="78"/>
      <c r="D149" s="70"/>
      <c r="E149" s="79"/>
      <c r="F149" s="237"/>
      <c r="G149" s="241"/>
      <c r="H149" s="493" t="s">
        <v>361</v>
      </c>
      <c r="I149" s="253"/>
      <c r="J149" s="253"/>
      <c r="K149" s="91">
        <f t="shared" si="3"/>
        <v>0</v>
      </c>
      <c r="L149" s="253"/>
      <c r="M149" s="305"/>
      <c r="N149" s="253"/>
      <c r="O149" s="91">
        <f t="shared" si="4"/>
        <v>0</v>
      </c>
      <c r="P149" s="199"/>
      <c r="Q149" s="495"/>
      <c r="R149" s="309"/>
    </row>
    <row r="150" spans="1:18" s="30" customFormat="1" ht="102" x14ac:dyDescent="0.2">
      <c r="A150" s="325" t="s">
        <v>403</v>
      </c>
      <c r="B150" s="381"/>
      <c r="C150" s="350">
        <v>333</v>
      </c>
      <c r="D150" s="351" t="s">
        <v>52</v>
      </c>
      <c r="E150" s="352"/>
      <c r="F150" s="353"/>
      <c r="G150" s="391"/>
      <c r="H150" s="448" t="s">
        <v>240</v>
      </c>
      <c r="I150" s="356">
        <v>15655444160</v>
      </c>
      <c r="J150" s="356"/>
      <c r="K150" s="357">
        <f t="shared" ref="K150:K213" si="5">SUM(I150:J150)</f>
        <v>15655444160</v>
      </c>
      <c r="L150" s="356"/>
      <c r="M150" s="358"/>
      <c r="N150" s="356"/>
      <c r="O150" s="357">
        <f t="shared" ref="O150:O213" si="6">SUM(L150:M150)</f>
        <v>0</v>
      </c>
      <c r="P150" s="451" t="s">
        <v>64</v>
      </c>
      <c r="Q150" s="394"/>
      <c r="R150" s="309">
        <v>150</v>
      </c>
    </row>
    <row r="151" spans="1:18" s="30" customFormat="1" ht="102" x14ac:dyDescent="0.2">
      <c r="A151" s="325"/>
      <c r="B151" s="381"/>
      <c r="C151" s="371">
        <v>307</v>
      </c>
      <c r="D151" s="372" t="s">
        <v>81</v>
      </c>
      <c r="E151" s="373"/>
      <c r="F151" s="374"/>
      <c r="G151" s="446"/>
      <c r="H151" s="448" t="s">
        <v>241</v>
      </c>
      <c r="I151" s="377"/>
      <c r="J151" s="377"/>
      <c r="K151" s="378">
        <f t="shared" si="5"/>
        <v>0</v>
      </c>
      <c r="L151" s="377">
        <v>2944667559</v>
      </c>
      <c r="M151" s="379"/>
      <c r="N151" s="377"/>
      <c r="O151" s="378">
        <f t="shared" si="6"/>
        <v>2944667559</v>
      </c>
      <c r="P151" s="447"/>
      <c r="Q151" s="394"/>
      <c r="R151" s="309"/>
    </row>
    <row r="152" spans="1:18" s="30" customFormat="1" ht="102" x14ac:dyDescent="0.2">
      <c r="A152" s="325"/>
      <c r="B152" s="381"/>
      <c r="C152" s="371">
        <v>312</v>
      </c>
      <c r="D152" s="372" t="s">
        <v>242</v>
      </c>
      <c r="E152" s="373"/>
      <c r="F152" s="374"/>
      <c r="G152" s="446"/>
      <c r="H152" s="448" t="s">
        <v>243</v>
      </c>
      <c r="I152" s="377"/>
      <c r="J152" s="377"/>
      <c r="K152" s="378">
        <f t="shared" si="5"/>
        <v>0</v>
      </c>
      <c r="L152" s="377">
        <v>1745273474</v>
      </c>
      <c r="M152" s="379"/>
      <c r="N152" s="377"/>
      <c r="O152" s="378">
        <f t="shared" si="6"/>
        <v>1745273474</v>
      </c>
      <c r="P152" s="447"/>
      <c r="Q152" s="394"/>
      <c r="R152" s="309"/>
    </row>
    <row r="153" spans="1:18" s="30" customFormat="1" ht="114.75" x14ac:dyDescent="0.2">
      <c r="A153" s="325"/>
      <c r="B153" s="381"/>
      <c r="C153" s="371">
        <v>313</v>
      </c>
      <c r="D153" s="372" t="s">
        <v>68</v>
      </c>
      <c r="E153" s="373"/>
      <c r="F153" s="374"/>
      <c r="G153" s="446"/>
      <c r="H153" s="448" t="s">
        <v>244</v>
      </c>
      <c r="I153" s="377"/>
      <c r="J153" s="377"/>
      <c r="K153" s="378">
        <f t="shared" si="5"/>
        <v>0</v>
      </c>
      <c r="L153" s="377">
        <v>5884313430</v>
      </c>
      <c r="M153" s="379"/>
      <c r="N153" s="377"/>
      <c r="O153" s="378">
        <f t="shared" si="6"/>
        <v>5884313430</v>
      </c>
      <c r="P153" s="447"/>
      <c r="Q153" s="394"/>
      <c r="R153" s="309"/>
    </row>
    <row r="154" spans="1:18" s="30" customFormat="1" ht="102" x14ac:dyDescent="0.2">
      <c r="A154" s="325"/>
      <c r="B154" s="452"/>
      <c r="C154" s="371">
        <v>398</v>
      </c>
      <c r="D154" s="372" t="s">
        <v>20</v>
      </c>
      <c r="E154" s="373"/>
      <c r="F154" s="374"/>
      <c r="G154" s="446"/>
      <c r="H154" s="448" t="s">
        <v>245</v>
      </c>
      <c r="I154" s="377"/>
      <c r="J154" s="377"/>
      <c r="K154" s="378">
        <f t="shared" si="5"/>
        <v>0</v>
      </c>
      <c r="L154" s="377"/>
      <c r="M154" s="379">
        <v>5081189697</v>
      </c>
      <c r="N154" s="377"/>
      <c r="O154" s="378">
        <f t="shared" si="6"/>
        <v>5081189697</v>
      </c>
      <c r="P154" s="447"/>
      <c r="Q154" s="394"/>
      <c r="R154" s="309"/>
    </row>
    <row r="155" spans="1:18" s="30" customFormat="1" ht="15.75" x14ac:dyDescent="0.2">
      <c r="A155" s="186"/>
      <c r="B155" s="84"/>
      <c r="C155" s="137"/>
      <c r="D155" s="139"/>
      <c r="E155" s="82"/>
      <c r="F155" s="239"/>
      <c r="G155" s="240"/>
      <c r="H155" s="494" t="s">
        <v>363</v>
      </c>
      <c r="I155" s="224"/>
      <c r="J155" s="224"/>
      <c r="K155" s="97">
        <f t="shared" si="5"/>
        <v>0</v>
      </c>
      <c r="L155" s="224"/>
      <c r="M155" s="242"/>
      <c r="N155" s="224"/>
      <c r="O155" s="97">
        <f t="shared" si="6"/>
        <v>0</v>
      </c>
      <c r="P155" s="248"/>
      <c r="Q155" s="496"/>
      <c r="R155" s="309"/>
    </row>
    <row r="156" spans="1:18" s="30" customFormat="1" ht="76.5" x14ac:dyDescent="0.2">
      <c r="A156" s="325" t="s">
        <v>404</v>
      </c>
      <c r="B156" s="381"/>
      <c r="C156" s="350">
        <v>333</v>
      </c>
      <c r="D156" s="351" t="s">
        <v>247</v>
      </c>
      <c r="E156" s="352"/>
      <c r="F156" s="353"/>
      <c r="G156" s="391"/>
      <c r="H156" s="448" t="s">
        <v>246</v>
      </c>
      <c r="I156" s="356">
        <v>15655444160</v>
      </c>
      <c r="J156" s="356"/>
      <c r="K156" s="357">
        <f t="shared" si="5"/>
        <v>15655444160</v>
      </c>
      <c r="L156" s="356"/>
      <c r="M156" s="358"/>
      <c r="N156" s="356"/>
      <c r="O156" s="357">
        <f t="shared" si="6"/>
        <v>0</v>
      </c>
      <c r="P156" s="451" t="s">
        <v>64</v>
      </c>
      <c r="Q156" s="394"/>
      <c r="R156" s="309">
        <v>151</v>
      </c>
    </row>
    <row r="157" spans="1:18" s="30" customFormat="1" ht="165.75" x14ac:dyDescent="0.2">
      <c r="A157" s="325"/>
      <c r="B157" s="381"/>
      <c r="C157" s="371">
        <v>301</v>
      </c>
      <c r="D157" s="372" t="s">
        <v>248</v>
      </c>
      <c r="E157" s="373"/>
      <c r="F157" s="374"/>
      <c r="G157" s="446"/>
      <c r="H157" s="448" t="s">
        <v>249</v>
      </c>
      <c r="I157" s="377"/>
      <c r="J157" s="377"/>
      <c r="K157" s="378">
        <f t="shared" si="5"/>
        <v>0</v>
      </c>
      <c r="L157" s="377">
        <v>45000000</v>
      </c>
      <c r="M157" s="379"/>
      <c r="N157" s="377"/>
      <c r="O157" s="378">
        <f t="shared" si="6"/>
        <v>45000000</v>
      </c>
      <c r="P157" s="447"/>
      <c r="Q157" s="394"/>
      <c r="R157" s="309"/>
    </row>
    <row r="158" spans="1:18" s="30" customFormat="1" ht="204" x14ac:dyDescent="0.2">
      <c r="A158" s="325"/>
      <c r="B158" s="381"/>
      <c r="C158" s="371">
        <v>304</v>
      </c>
      <c r="D158" s="372" t="s">
        <v>46</v>
      </c>
      <c r="E158" s="373"/>
      <c r="F158" s="374"/>
      <c r="G158" s="446"/>
      <c r="H158" s="448" t="s">
        <v>250</v>
      </c>
      <c r="I158" s="377"/>
      <c r="J158" s="377"/>
      <c r="K158" s="378">
        <f t="shared" si="5"/>
        <v>0</v>
      </c>
      <c r="L158" s="377">
        <v>120000000</v>
      </c>
      <c r="M158" s="379"/>
      <c r="N158" s="377"/>
      <c r="O158" s="378">
        <f t="shared" si="6"/>
        <v>120000000</v>
      </c>
      <c r="P158" s="447"/>
      <c r="Q158" s="394"/>
      <c r="R158" s="309"/>
    </row>
    <row r="159" spans="1:18" s="30" customFormat="1" ht="229.5" x14ac:dyDescent="0.2">
      <c r="A159" s="325"/>
      <c r="B159" s="381"/>
      <c r="C159" s="371">
        <v>306</v>
      </c>
      <c r="D159" s="372" t="s">
        <v>84</v>
      </c>
      <c r="E159" s="373"/>
      <c r="F159" s="374"/>
      <c r="G159" s="446"/>
      <c r="H159" s="448" t="s">
        <v>364</v>
      </c>
      <c r="I159" s="377"/>
      <c r="J159" s="377"/>
      <c r="K159" s="378">
        <f t="shared" si="5"/>
        <v>0</v>
      </c>
      <c r="L159" s="377">
        <v>450000000</v>
      </c>
      <c r="M159" s="379"/>
      <c r="N159" s="377"/>
      <c r="O159" s="378">
        <f t="shared" si="6"/>
        <v>450000000</v>
      </c>
      <c r="P159" s="447"/>
      <c r="Q159" s="394"/>
      <c r="R159" s="309"/>
    </row>
    <row r="160" spans="1:18" s="30" customFormat="1" ht="229.5" x14ac:dyDescent="0.2">
      <c r="A160" s="325"/>
      <c r="B160" s="381"/>
      <c r="C160" s="371">
        <v>307</v>
      </c>
      <c r="D160" s="372" t="s">
        <v>81</v>
      </c>
      <c r="E160" s="373"/>
      <c r="F160" s="374"/>
      <c r="G160" s="446"/>
      <c r="H160" s="448" t="s">
        <v>252</v>
      </c>
      <c r="I160" s="377"/>
      <c r="J160" s="377"/>
      <c r="K160" s="378">
        <f t="shared" si="5"/>
        <v>0</v>
      </c>
      <c r="L160" s="377">
        <v>500000000</v>
      </c>
      <c r="M160" s="379"/>
      <c r="N160" s="377"/>
      <c r="O160" s="378">
        <f t="shared" si="6"/>
        <v>500000000</v>
      </c>
      <c r="P160" s="447"/>
      <c r="Q160" s="394"/>
      <c r="R160" s="309"/>
    </row>
    <row r="161" spans="1:18" s="30" customFormat="1" ht="229.5" x14ac:dyDescent="0.2">
      <c r="A161" s="325"/>
      <c r="B161" s="381"/>
      <c r="C161" s="371">
        <v>312</v>
      </c>
      <c r="D161" s="372" t="s">
        <v>242</v>
      </c>
      <c r="E161" s="373"/>
      <c r="F161" s="374"/>
      <c r="G161" s="446"/>
      <c r="H161" s="448" t="s">
        <v>251</v>
      </c>
      <c r="I161" s="377"/>
      <c r="J161" s="377"/>
      <c r="K161" s="378">
        <f t="shared" si="5"/>
        <v>0</v>
      </c>
      <c r="L161" s="377">
        <v>900000000</v>
      </c>
      <c r="M161" s="379"/>
      <c r="N161" s="377"/>
      <c r="O161" s="378">
        <f t="shared" si="6"/>
        <v>900000000</v>
      </c>
      <c r="P161" s="447"/>
      <c r="Q161" s="394"/>
      <c r="R161" s="309"/>
    </row>
    <row r="162" spans="1:18" s="30" customFormat="1" ht="369.75" x14ac:dyDescent="0.2">
      <c r="A162" s="325"/>
      <c r="B162" s="381"/>
      <c r="C162" s="371">
        <v>313</v>
      </c>
      <c r="D162" s="372" t="s">
        <v>68</v>
      </c>
      <c r="E162" s="373"/>
      <c r="F162" s="374"/>
      <c r="G162" s="446"/>
      <c r="H162" s="448" t="s">
        <v>253</v>
      </c>
      <c r="I162" s="377"/>
      <c r="J162" s="377"/>
      <c r="K162" s="378">
        <f t="shared" si="5"/>
        <v>0</v>
      </c>
      <c r="L162" s="377">
        <v>5000000000</v>
      </c>
      <c r="M162" s="379"/>
      <c r="N162" s="377"/>
      <c r="O162" s="378">
        <f t="shared" si="6"/>
        <v>5000000000</v>
      </c>
      <c r="P162" s="447"/>
      <c r="Q162" s="394"/>
      <c r="R162" s="309"/>
    </row>
    <row r="163" spans="1:18" s="30" customFormat="1" ht="216.75" x14ac:dyDescent="0.2">
      <c r="A163" s="325"/>
      <c r="B163" s="381"/>
      <c r="C163" s="371">
        <v>314</v>
      </c>
      <c r="D163" s="372" t="s">
        <v>119</v>
      </c>
      <c r="E163" s="373"/>
      <c r="F163" s="374"/>
      <c r="G163" s="446"/>
      <c r="H163" s="448" t="s">
        <v>365</v>
      </c>
      <c r="I163" s="377"/>
      <c r="J163" s="377"/>
      <c r="K163" s="378">
        <f t="shared" si="5"/>
        <v>0</v>
      </c>
      <c r="L163" s="377">
        <v>690444160</v>
      </c>
      <c r="M163" s="379"/>
      <c r="N163" s="377"/>
      <c r="O163" s="378">
        <f t="shared" si="6"/>
        <v>690444160</v>
      </c>
      <c r="P163" s="447"/>
      <c r="Q163" s="394"/>
      <c r="R163" s="309"/>
    </row>
    <row r="164" spans="1:18" s="30" customFormat="1" ht="191.25" x14ac:dyDescent="0.2">
      <c r="A164" s="325"/>
      <c r="B164" s="381"/>
      <c r="C164" s="371">
        <v>315</v>
      </c>
      <c r="D164" s="372" t="s">
        <v>56</v>
      </c>
      <c r="E164" s="373"/>
      <c r="F164" s="374"/>
      <c r="G164" s="446"/>
      <c r="H164" s="448" t="s">
        <v>254</v>
      </c>
      <c r="I164" s="377"/>
      <c r="J164" s="377"/>
      <c r="K164" s="378">
        <f t="shared" si="5"/>
        <v>0</v>
      </c>
      <c r="L164" s="377">
        <v>350000000</v>
      </c>
      <c r="M164" s="379"/>
      <c r="N164" s="377"/>
      <c r="O164" s="378">
        <f t="shared" si="6"/>
        <v>350000000</v>
      </c>
      <c r="P164" s="447"/>
      <c r="Q164" s="394"/>
      <c r="R164" s="309"/>
    </row>
    <row r="165" spans="1:18" s="30" customFormat="1" ht="267.75" x14ac:dyDescent="0.2">
      <c r="A165" s="325"/>
      <c r="B165" s="381"/>
      <c r="C165" s="371">
        <v>329</v>
      </c>
      <c r="D165" s="372" t="s">
        <v>130</v>
      </c>
      <c r="E165" s="373"/>
      <c r="F165" s="374"/>
      <c r="G165" s="446"/>
      <c r="H165" s="448" t="s">
        <v>255</v>
      </c>
      <c r="I165" s="377"/>
      <c r="J165" s="377"/>
      <c r="K165" s="378">
        <f t="shared" si="5"/>
        <v>0</v>
      </c>
      <c r="L165" s="377">
        <v>800000000</v>
      </c>
      <c r="M165" s="379"/>
      <c r="N165" s="377"/>
      <c r="O165" s="378">
        <f t="shared" si="6"/>
        <v>800000000</v>
      </c>
      <c r="P165" s="447"/>
      <c r="Q165" s="394"/>
      <c r="R165" s="309"/>
    </row>
    <row r="166" spans="1:18" s="30" customFormat="1" ht="178.5" x14ac:dyDescent="0.2">
      <c r="A166" s="325"/>
      <c r="B166" s="381"/>
      <c r="C166" s="371">
        <v>336</v>
      </c>
      <c r="D166" s="372" t="s">
        <v>133</v>
      </c>
      <c r="E166" s="373"/>
      <c r="F166" s="374"/>
      <c r="G166" s="446"/>
      <c r="H166" s="448" t="s">
        <v>256</v>
      </c>
      <c r="I166" s="377"/>
      <c r="J166" s="377"/>
      <c r="K166" s="378">
        <f t="shared" si="5"/>
        <v>0</v>
      </c>
      <c r="L166" s="377">
        <v>800000000</v>
      </c>
      <c r="M166" s="379"/>
      <c r="N166" s="377"/>
      <c r="O166" s="378">
        <f t="shared" si="6"/>
        <v>800000000</v>
      </c>
      <c r="P166" s="447"/>
      <c r="Q166" s="394"/>
      <c r="R166" s="309"/>
    </row>
    <row r="167" spans="1:18" s="30" customFormat="1" ht="102" x14ac:dyDescent="0.2">
      <c r="A167" s="325"/>
      <c r="B167" s="381"/>
      <c r="C167" s="371">
        <v>396</v>
      </c>
      <c r="D167" s="372" t="s">
        <v>47</v>
      </c>
      <c r="E167" s="373"/>
      <c r="F167" s="374"/>
      <c r="G167" s="446"/>
      <c r="H167" s="448" t="s">
        <v>366</v>
      </c>
      <c r="I167" s="377"/>
      <c r="J167" s="377"/>
      <c r="K167" s="378">
        <f t="shared" si="5"/>
        <v>0</v>
      </c>
      <c r="L167" s="377">
        <v>2000000000</v>
      </c>
      <c r="M167" s="379"/>
      <c r="N167" s="377"/>
      <c r="O167" s="378">
        <f t="shared" si="6"/>
        <v>2000000000</v>
      </c>
      <c r="P167" s="447"/>
      <c r="Q167" s="394"/>
      <c r="R167" s="309"/>
    </row>
    <row r="168" spans="1:18" s="30" customFormat="1" ht="332.25" thickBot="1" x14ac:dyDescent="0.25">
      <c r="A168" s="337"/>
      <c r="B168" s="392"/>
      <c r="C168" s="361">
        <v>398</v>
      </c>
      <c r="D168" s="362" t="s">
        <v>20</v>
      </c>
      <c r="E168" s="363"/>
      <c r="F168" s="364"/>
      <c r="G168" s="393"/>
      <c r="H168" s="449" t="s">
        <v>257</v>
      </c>
      <c r="I168" s="367"/>
      <c r="J168" s="367"/>
      <c r="K168" s="368">
        <f t="shared" si="5"/>
        <v>0</v>
      </c>
      <c r="L168" s="367"/>
      <c r="M168" s="369">
        <v>4000000000</v>
      </c>
      <c r="N168" s="367"/>
      <c r="O168" s="368">
        <f t="shared" si="6"/>
        <v>4000000000</v>
      </c>
      <c r="P168" s="450"/>
      <c r="Q168" s="395"/>
      <c r="R168" s="309"/>
    </row>
    <row r="169" spans="1:18" s="30" customFormat="1" ht="38.25" x14ac:dyDescent="0.2">
      <c r="A169" s="453" t="s">
        <v>324</v>
      </c>
      <c r="B169" s="454"/>
      <c r="C169" s="382">
        <v>306</v>
      </c>
      <c r="D169" s="383" t="s">
        <v>84</v>
      </c>
      <c r="E169" s="384"/>
      <c r="F169" s="385"/>
      <c r="G169" s="422"/>
      <c r="H169" s="423" t="s">
        <v>157</v>
      </c>
      <c r="I169" s="387"/>
      <c r="J169" s="387"/>
      <c r="K169" s="388">
        <f t="shared" si="5"/>
        <v>0</v>
      </c>
      <c r="L169" s="387">
        <v>15000000</v>
      </c>
      <c r="M169" s="389"/>
      <c r="N169" s="387"/>
      <c r="O169" s="388">
        <f t="shared" si="6"/>
        <v>15000000</v>
      </c>
      <c r="P169" s="455" t="s">
        <v>156</v>
      </c>
      <c r="Q169" s="390"/>
      <c r="R169" s="309">
        <v>132</v>
      </c>
    </row>
    <row r="170" spans="1:18" s="30" customFormat="1" ht="76.5" x14ac:dyDescent="0.2">
      <c r="A170" s="325"/>
      <c r="B170" s="349"/>
      <c r="C170" s="371"/>
      <c r="D170" s="372"/>
      <c r="E170" s="373"/>
      <c r="F170" s="374"/>
      <c r="G170" s="375"/>
      <c r="H170" s="376" t="s">
        <v>158</v>
      </c>
      <c r="I170" s="377"/>
      <c r="J170" s="377"/>
      <c r="K170" s="378">
        <f t="shared" si="5"/>
        <v>0</v>
      </c>
      <c r="L170" s="377"/>
      <c r="M170" s="379"/>
      <c r="N170" s="377"/>
      <c r="O170" s="378">
        <f t="shared" si="6"/>
        <v>0</v>
      </c>
      <c r="P170" s="447"/>
      <c r="Q170" s="380"/>
      <c r="R170" s="309"/>
    </row>
    <row r="171" spans="1:18" s="30" customFormat="1" ht="153" x14ac:dyDescent="0.2">
      <c r="A171" s="325"/>
      <c r="B171" s="349"/>
      <c r="C171" s="371"/>
      <c r="D171" s="372"/>
      <c r="E171" s="373"/>
      <c r="F171" s="374"/>
      <c r="G171" s="375"/>
      <c r="H171" s="376" t="s">
        <v>161</v>
      </c>
      <c r="I171" s="377"/>
      <c r="J171" s="377"/>
      <c r="K171" s="378">
        <f t="shared" si="5"/>
        <v>0</v>
      </c>
      <c r="L171" s="377"/>
      <c r="M171" s="379"/>
      <c r="N171" s="377"/>
      <c r="O171" s="378">
        <f t="shared" si="6"/>
        <v>0</v>
      </c>
      <c r="P171" s="447"/>
      <c r="Q171" s="380"/>
      <c r="R171" s="309"/>
    </row>
    <row r="172" spans="1:18" s="30" customFormat="1" ht="38.25" x14ac:dyDescent="0.2">
      <c r="A172" s="325"/>
      <c r="B172" s="349"/>
      <c r="C172" s="371">
        <v>313</v>
      </c>
      <c r="D172" s="372" t="s">
        <v>68</v>
      </c>
      <c r="E172" s="373"/>
      <c r="F172" s="374"/>
      <c r="G172" s="375"/>
      <c r="H172" s="376" t="s">
        <v>159</v>
      </c>
      <c r="I172" s="377"/>
      <c r="J172" s="377"/>
      <c r="K172" s="378">
        <f t="shared" si="5"/>
        <v>0</v>
      </c>
      <c r="L172" s="377">
        <v>40000000</v>
      </c>
      <c r="M172" s="379"/>
      <c r="N172" s="377"/>
      <c r="O172" s="378">
        <f t="shared" si="6"/>
        <v>40000000</v>
      </c>
      <c r="P172" s="447"/>
      <c r="Q172" s="380"/>
      <c r="R172" s="309"/>
    </row>
    <row r="173" spans="1:18" s="30" customFormat="1" ht="51" x14ac:dyDescent="0.2">
      <c r="A173" s="325"/>
      <c r="B173" s="349"/>
      <c r="C173" s="371"/>
      <c r="D173" s="372"/>
      <c r="E173" s="373"/>
      <c r="F173" s="374"/>
      <c r="G173" s="375"/>
      <c r="H173" s="376" t="s">
        <v>160</v>
      </c>
      <c r="I173" s="377"/>
      <c r="J173" s="377"/>
      <c r="K173" s="378">
        <f t="shared" si="5"/>
        <v>0</v>
      </c>
      <c r="L173" s="377"/>
      <c r="M173" s="379"/>
      <c r="N173" s="377"/>
      <c r="O173" s="378">
        <f t="shared" si="6"/>
        <v>0</v>
      </c>
      <c r="P173" s="447"/>
      <c r="Q173" s="380"/>
      <c r="R173" s="309"/>
    </row>
    <row r="174" spans="1:18" s="30" customFormat="1" ht="153" x14ac:dyDescent="0.2">
      <c r="A174" s="325"/>
      <c r="B174" s="349"/>
      <c r="C174" s="371"/>
      <c r="D174" s="372"/>
      <c r="E174" s="373"/>
      <c r="F174" s="374"/>
      <c r="G174" s="375"/>
      <c r="H174" s="376" t="s">
        <v>161</v>
      </c>
      <c r="I174" s="377"/>
      <c r="J174" s="377"/>
      <c r="K174" s="378">
        <f t="shared" si="5"/>
        <v>0</v>
      </c>
      <c r="L174" s="377"/>
      <c r="M174" s="379"/>
      <c r="N174" s="377"/>
      <c r="O174" s="378">
        <f t="shared" si="6"/>
        <v>0</v>
      </c>
      <c r="P174" s="447"/>
      <c r="Q174" s="380"/>
      <c r="R174" s="309"/>
    </row>
    <row r="175" spans="1:18" s="30" customFormat="1" ht="38.25" x14ac:dyDescent="0.2">
      <c r="A175" s="325"/>
      <c r="B175" s="349"/>
      <c r="C175" s="371">
        <v>314</v>
      </c>
      <c r="D175" s="372" t="s">
        <v>162</v>
      </c>
      <c r="E175" s="373"/>
      <c r="F175" s="374"/>
      <c r="G175" s="375"/>
      <c r="H175" s="376" t="s">
        <v>175</v>
      </c>
      <c r="I175" s="377"/>
      <c r="J175" s="377"/>
      <c r="K175" s="378">
        <f t="shared" si="5"/>
        <v>0</v>
      </c>
      <c r="L175" s="377">
        <v>100000000</v>
      </c>
      <c r="M175" s="379"/>
      <c r="N175" s="377"/>
      <c r="O175" s="378">
        <f t="shared" si="6"/>
        <v>100000000</v>
      </c>
      <c r="P175" s="447"/>
      <c r="Q175" s="380"/>
      <c r="R175" s="309"/>
    </row>
    <row r="176" spans="1:18" s="30" customFormat="1" ht="63.75" x14ac:dyDescent="0.2">
      <c r="A176" s="325"/>
      <c r="B176" s="349"/>
      <c r="C176" s="371"/>
      <c r="D176" s="372"/>
      <c r="E176" s="373"/>
      <c r="F176" s="374"/>
      <c r="G176" s="375"/>
      <c r="H176" s="376" t="s">
        <v>163</v>
      </c>
      <c r="I176" s="377"/>
      <c r="J176" s="377"/>
      <c r="K176" s="378">
        <f t="shared" si="5"/>
        <v>0</v>
      </c>
      <c r="L176" s="377"/>
      <c r="M176" s="379"/>
      <c r="N176" s="377"/>
      <c r="O176" s="378">
        <f t="shared" si="6"/>
        <v>0</v>
      </c>
      <c r="P176" s="447"/>
      <c r="Q176" s="380"/>
      <c r="R176" s="309"/>
    </row>
    <row r="177" spans="1:18" s="30" customFormat="1" ht="280.5" x14ac:dyDescent="0.2">
      <c r="A177" s="325"/>
      <c r="B177" s="349"/>
      <c r="C177" s="371"/>
      <c r="D177" s="372"/>
      <c r="E177" s="373"/>
      <c r="F177" s="374"/>
      <c r="G177" s="375"/>
      <c r="H177" s="376" t="s">
        <v>164</v>
      </c>
      <c r="I177" s="377"/>
      <c r="J177" s="377"/>
      <c r="K177" s="378">
        <f t="shared" si="5"/>
        <v>0</v>
      </c>
      <c r="L177" s="377"/>
      <c r="M177" s="379"/>
      <c r="N177" s="377"/>
      <c r="O177" s="378">
        <f t="shared" si="6"/>
        <v>0</v>
      </c>
      <c r="P177" s="447"/>
      <c r="Q177" s="380"/>
      <c r="R177" s="309"/>
    </row>
    <row r="178" spans="1:18" s="30" customFormat="1" ht="38.25" x14ac:dyDescent="0.2">
      <c r="A178" s="325"/>
      <c r="B178" s="349"/>
      <c r="C178" s="371">
        <v>315</v>
      </c>
      <c r="D178" s="372" t="s">
        <v>165</v>
      </c>
      <c r="E178" s="373"/>
      <c r="F178" s="374"/>
      <c r="G178" s="375"/>
      <c r="H178" s="376" t="s">
        <v>166</v>
      </c>
      <c r="I178" s="377"/>
      <c r="J178" s="377"/>
      <c r="K178" s="378">
        <f t="shared" si="5"/>
        <v>0</v>
      </c>
      <c r="L178" s="377">
        <v>80000000</v>
      </c>
      <c r="M178" s="379"/>
      <c r="N178" s="377"/>
      <c r="O178" s="378">
        <f t="shared" si="6"/>
        <v>80000000</v>
      </c>
      <c r="P178" s="447"/>
      <c r="Q178" s="380"/>
      <c r="R178" s="309"/>
    </row>
    <row r="179" spans="1:18" s="30" customFormat="1" ht="38.25" x14ac:dyDescent="0.2">
      <c r="A179" s="325"/>
      <c r="B179" s="349"/>
      <c r="C179" s="371"/>
      <c r="D179" s="372"/>
      <c r="E179" s="373"/>
      <c r="F179" s="374"/>
      <c r="G179" s="375"/>
      <c r="H179" s="376" t="s">
        <v>167</v>
      </c>
      <c r="I179" s="377"/>
      <c r="J179" s="377"/>
      <c r="K179" s="378">
        <f t="shared" si="5"/>
        <v>0</v>
      </c>
      <c r="L179" s="377"/>
      <c r="M179" s="379"/>
      <c r="N179" s="377"/>
      <c r="O179" s="378">
        <f t="shared" si="6"/>
        <v>0</v>
      </c>
      <c r="P179" s="447"/>
      <c r="Q179" s="380"/>
      <c r="R179" s="309"/>
    </row>
    <row r="180" spans="1:18" s="30" customFormat="1" ht="178.5" x14ac:dyDescent="0.2">
      <c r="A180" s="325"/>
      <c r="B180" s="349"/>
      <c r="C180" s="371"/>
      <c r="D180" s="372"/>
      <c r="E180" s="373"/>
      <c r="F180" s="374"/>
      <c r="G180" s="375"/>
      <c r="H180" s="376" t="s">
        <v>367</v>
      </c>
      <c r="I180" s="377"/>
      <c r="J180" s="377"/>
      <c r="K180" s="378">
        <f t="shared" si="5"/>
        <v>0</v>
      </c>
      <c r="L180" s="377"/>
      <c r="M180" s="379"/>
      <c r="N180" s="377"/>
      <c r="O180" s="378">
        <f t="shared" si="6"/>
        <v>0</v>
      </c>
      <c r="P180" s="447"/>
      <c r="Q180" s="380"/>
      <c r="R180" s="309"/>
    </row>
    <row r="181" spans="1:18" s="30" customFormat="1" ht="38.25" x14ac:dyDescent="0.2">
      <c r="A181" s="325"/>
      <c r="B181" s="349"/>
      <c r="C181" s="371">
        <v>322</v>
      </c>
      <c r="D181" s="372" t="s">
        <v>168</v>
      </c>
      <c r="E181" s="373"/>
      <c r="F181" s="374"/>
      <c r="G181" s="375"/>
      <c r="H181" s="376" t="s">
        <v>169</v>
      </c>
      <c r="I181" s="377"/>
      <c r="J181" s="377"/>
      <c r="K181" s="378">
        <f t="shared" si="5"/>
        <v>0</v>
      </c>
      <c r="L181" s="377">
        <v>650000000</v>
      </c>
      <c r="M181" s="379"/>
      <c r="N181" s="377"/>
      <c r="O181" s="378">
        <f t="shared" si="6"/>
        <v>650000000</v>
      </c>
      <c r="P181" s="447"/>
      <c r="Q181" s="380"/>
      <c r="R181" s="309"/>
    </row>
    <row r="182" spans="1:18" s="30" customFormat="1" ht="38.25" x14ac:dyDescent="0.2">
      <c r="A182" s="325"/>
      <c r="B182" s="349"/>
      <c r="C182" s="371"/>
      <c r="D182" s="372"/>
      <c r="E182" s="373"/>
      <c r="F182" s="374"/>
      <c r="G182" s="375"/>
      <c r="H182" s="376" t="s">
        <v>170</v>
      </c>
      <c r="I182" s="377"/>
      <c r="J182" s="377"/>
      <c r="K182" s="378">
        <f t="shared" si="5"/>
        <v>0</v>
      </c>
      <c r="L182" s="377"/>
      <c r="M182" s="379"/>
      <c r="N182" s="377"/>
      <c r="O182" s="378">
        <f t="shared" si="6"/>
        <v>0</v>
      </c>
      <c r="P182" s="447"/>
      <c r="Q182" s="380"/>
      <c r="R182" s="309"/>
    </row>
    <row r="183" spans="1:18" s="30" customFormat="1" ht="293.25" x14ac:dyDescent="0.2">
      <c r="A183" s="325"/>
      <c r="B183" s="349"/>
      <c r="C183" s="371"/>
      <c r="D183" s="372"/>
      <c r="E183" s="373"/>
      <c r="F183" s="374"/>
      <c r="G183" s="375"/>
      <c r="H183" s="376" t="s">
        <v>368</v>
      </c>
      <c r="I183" s="377"/>
      <c r="J183" s="377"/>
      <c r="K183" s="378">
        <f t="shared" si="5"/>
        <v>0</v>
      </c>
      <c r="L183" s="377"/>
      <c r="M183" s="379"/>
      <c r="N183" s="377"/>
      <c r="O183" s="378">
        <f t="shared" si="6"/>
        <v>0</v>
      </c>
      <c r="P183" s="447"/>
      <c r="Q183" s="380"/>
      <c r="R183" s="309"/>
    </row>
    <row r="184" spans="1:18" s="30" customFormat="1" ht="38.25" x14ac:dyDescent="0.2">
      <c r="A184" s="325"/>
      <c r="B184" s="349"/>
      <c r="C184" s="371">
        <v>327</v>
      </c>
      <c r="D184" s="372" t="s">
        <v>128</v>
      </c>
      <c r="E184" s="373"/>
      <c r="F184" s="374"/>
      <c r="G184" s="375"/>
      <c r="H184" s="376" t="s">
        <v>171</v>
      </c>
      <c r="I184" s="377"/>
      <c r="J184" s="377"/>
      <c r="K184" s="378">
        <f t="shared" si="5"/>
        <v>0</v>
      </c>
      <c r="L184" s="377">
        <v>30000000</v>
      </c>
      <c r="M184" s="379"/>
      <c r="N184" s="377"/>
      <c r="O184" s="378">
        <f t="shared" si="6"/>
        <v>30000000</v>
      </c>
      <c r="P184" s="447"/>
      <c r="Q184" s="380"/>
      <c r="R184" s="309"/>
    </row>
    <row r="185" spans="1:18" s="30" customFormat="1" ht="51" x14ac:dyDescent="0.2">
      <c r="A185" s="325"/>
      <c r="B185" s="349"/>
      <c r="C185" s="371"/>
      <c r="D185" s="372"/>
      <c r="E185" s="373"/>
      <c r="F185" s="374"/>
      <c r="G185" s="375"/>
      <c r="H185" s="376" t="s">
        <v>172</v>
      </c>
      <c r="I185" s="377"/>
      <c r="J185" s="377"/>
      <c r="K185" s="378">
        <f t="shared" si="5"/>
        <v>0</v>
      </c>
      <c r="L185" s="377"/>
      <c r="M185" s="379"/>
      <c r="N185" s="377"/>
      <c r="O185" s="378">
        <f t="shared" si="6"/>
        <v>0</v>
      </c>
      <c r="P185" s="447"/>
      <c r="Q185" s="380"/>
      <c r="R185" s="309"/>
    </row>
    <row r="186" spans="1:18" s="30" customFormat="1" ht="178.5" x14ac:dyDescent="0.2">
      <c r="A186" s="325"/>
      <c r="B186" s="349"/>
      <c r="C186" s="371"/>
      <c r="D186" s="372"/>
      <c r="E186" s="373"/>
      <c r="F186" s="374"/>
      <c r="G186" s="375"/>
      <c r="H186" s="376" t="s">
        <v>173</v>
      </c>
      <c r="I186" s="377"/>
      <c r="J186" s="377"/>
      <c r="K186" s="378">
        <f t="shared" si="5"/>
        <v>0</v>
      </c>
      <c r="L186" s="377"/>
      <c r="M186" s="379"/>
      <c r="N186" s="377"/>
      <c r="O186" s="378">
        <f t="shared" si="6"/>
        <v>0</v>
      </c>
      <c r="P186" s="447"/>
      <c r="Q186" s="380"/>
      <c r="R186" s="309"/>
    </row>
    <row r="187" spans="1:18" s="30" customFormat="1" ht="51" x14ac:dyDescent="0.2">
      <c r="A187" s="325"/>
      <c r="B187" s="349"/>
      <c r="C187" s="371">
        <v>333</v>
      </c>
      <c r="D187" s="372" t="s">
        <v>52</v>
      </c>
      <c r="E187" s="373"/>
      <c r="F187" s="374"/>
      <c r="G187" s="375"/>
      <c r="H187" s="376" t="s">
        <v>174</v>
      </c>
      <c r="I187" s="377">
        <v>915000000</v>
      </c>
      <c r="J187" s="377"/>
      <c r="K187" s="378">
        <f t="shared" si="5"/>
        <v>915000000</v>
      </c>
      <c r="L187" s="377"/>
      <c r="M187" s="379"/>
      <c r="N187" s="377"/>
      <c r="O187" s="378">
        <f t="shared" si="6"/>
        <v>0</v>
      </c>
      <c r="P187" s="447"/>
      <c r="Q187" s="380"/>
      <c r="R187" s="309"/>
    </row>
    <row r="188" spans="1:18" s="30" customFormat="1" ht="77.25" thickBot="1" x14ac:dyDescent="0.25">
      <c r="A188" s="337"/>
      <c r="B188" s="360"/>
      <c r="C188" s="424"/>
      <c r="D188" s="425"/>
      <c r="E188" s="426"/>
      <c r="F188" s="427"/>
      <c r="G188" s="428"/>
      <c r="H188" s="429" t="s">
        <v>369</v>
      </c>
      <c r="I188" s="430"/>
      <c r="J188" s="430"/>
      <c r="K188" s="431">
        <f t="shared" si="5"/>
        <v>0</v>
      </c>
      <c r="L188" s="430"/>
      <c r="M188" s="432"/>
      <c r="N188" s="430"/>
      <c r="O188" s="431">
        <f t="shared" si="6"/>
        <v>0</v>
      </c>
      <c r="P188" s="456"/>
      <c r="Q188" s="433"/>
      <c r="R188" s="309"/>
    </row>
    <row r="189" spans="1:18" s="30" customFormat="1" ht="165.75" x14ac:dyDescent="0.2">
      <c r="A189" s="453" t="s">
        <v>370</v>
      </c>
      <c r="B189" s="454"/>
      <c r="C189" s="457">
        <v>333</v>
      </c>
      <c r="D189" s="458" t="s">
        <v>177</v>
      </c>
      <c r="E189" s="459"/>
      <c r="F189" s="460"/>
      <c r="G189" s="461"/>
      <c r="H189" s="462" t="s">
        <v>187</v>
      </c>
      <c r="I189" s="463">
        <v>400000000</v>
      </c>
      <c r="J189" s="463"/>
      <c r="K189" s="464">
        <f t="shared" si="5"/>
        <v>400000000</v>
      </c>
      <c r="L189" s="463"/>
      <c r="M189" s="465"/>
      <c r="N189" s="463"/>
      <c r="O189" s="464">
        <f t="shared" si="6"/>
        <v>0</v>
      </c>
      <c r="P189" s="455" t="s">
        <v>156</v>
      </c>
      <c r="Q189" s="390"/>
      <c r="R189" s="309">
        <v>138</v>
      </c>
    </row>
    <row r="190" spans="1:18" s="30" customFormat="1" ht="102" x14ac:dyDescent="0.2">
      <c r="A190" s="325"/>
      <c r="B190" s="349"/>
      <c r="C190" s="466">
        <v>321</v>
      </c>
      <c r="D190" s="467" t="s">
        <v>188</v>
      </c>
      <c r="E190" s="468"/>
      <c r="F190" s="469"/>
      <c r="G190" s="470"/>
      <c r="H190" s="471" t="s">
        <v>189</v>
      </c>
      <c r="I190" s="472">
        <v>200000000</v>
      </c>
      <c r="J190" s="472"/>
      <c r="K190" s="473">
        <f t="shared" si="5"/>
        <v>200000000</v>
      </c>
      <c r="L190" s="472"/>
      <c r="M190" s="474"/>
      <c r="N190" s="472"/>
      <c r="O190" s="473">
        <f t="shared" si="6"/>
        <v>0</v>
      </c>
      <c r="P190" s="475"/>
      <c r="Q190" s="476"/>
      <c r="R190" s="309"/>
    </row>
    <row r="191" spans="1:18" s="30" customFormat="1" ht="114.75" x14ac:dyDescent="0.2">
      <c r="A191" s="325"/>
      <c r="B191" s="349"/>
      <c r="C191" s="466">
        <v>335</v>
      </c>
      <c r="D191" s="467" t="s">
        <v>150</v>
      </c>
      <c r="E191" s="468"/>
      <c r="F191" s="469"/>
      <c r="G191" s="470"/>
      <c r="H191" s="471" t="s">
        <v>190</v>
      </c>
      <c r="I191" s="472">
        <v>100000000</v>
      </c>
      <c r="J191" s="472"/>
      <c r="K191" s="473">
        <f t="shared" si="5"/>
        <v>100000000</v>
      </c>
      <c r="L191" s="472"/>
      <c r="M191" s="474"/>
      <c r="N191" s="472"/>
      <c r="O191" s="473">
        <f t="shared" si="6"/>
        <v>0</v>
      </c>
      <c r="P191" s="475"/>
      <c r="Q191" s="476"/>
      <c r="R191" s="309"/>
    </row>
    <row r="192" spans="1:18" s="30" customFormat="1" ht="102" x14ac:dyDescent="0.2">
      <c r="A192" s="325"/>
      <c r="B192" s="349"/>
      <c r="C192" s="466">
        <v>361</v>
      </c>
      <c r="D192" s="467" t="s">
        <v>191</v>
      </c>
      <c r="E192" s="468"/>
      <c r="F192" s="469"/>
      <c r="G192" s="470"/>
      <c r="H192" s="471" t="s">
        <v>192</v>
      </c>
      <c r="I192" s="472">
        <v>100000000</v>
      </c>
      <c r="J192" s="472"/>
      <c r="K192" s="473">
        <f t="shared" si="5"/>
        <v>100000000</v>
      </c>
      <c r="L192" s="472"/>
      <c r="M192" s="474"/>
      <c r="N192" s="472"/>
      <c r="O192" s="473">
        <f t="shared" si="6"/>
        <v>0</v>
      </c>
      <c r="P192" s="475"/>
      <c r="Q192" s="476"/>
      <c r="R192" s="309"/>
    </row>
    <row r="193" spans="1:18" s="30" customFormat="1" ht="102" x14ac:dyDescent="0.2">
      <c r="A193" s="325"/>
      <c r="B193" s="349"/>
      <c r="C193" s="466">
        <v>377</v>
      </c>
      <c r="D193" s="467" t="s">
        <v>193</v>
      </c>
      <c r="E193" s="468"/>
      <c r="F193" s="469"/>
      <c r="G193" s="470"/>
      <c r="H193" s="471" t="s">
        <v>194</v>
      </c>
      <c r="I193" s="472">
        <v>200000000</v>
      </c>
      <c r="J193" s="472"/>
      <c r="K193" s="473">
        <f t="shared" si="5"/>
        <v>200000000</v>
      </c>
      <c r="L193" s="472"/>
      <c r="M193" s="474"/>
      <c r="N193" s="472"/>
      <c r="O193" s="473">
        <f t="shared" si="6"/>
        <v>0</v>
      </c>
      <c r="P193" s="475"/>
      <c r="Q193" s="476"/>
      <c r="R193" s="309"/>
    </row>
    <row r="194" spans="1:18" s="30" customFormat="1" ht="77.25" thickBot="1" x14ac:dyDescent="0.25">
      <c r="A194" s="337"/>
      <c r="B194" s="360"/>
      <c r="C194" s="424">
        <v>396</v>
      </c>
      <c r="D194" s="425" t="s">
        <v>47</v>
      </c>
      <c r="E194" s="426"/>
      <c r="F194" s="427"/>
      <c r="G194" s="428"/>
      <c r="H194" s="429" t="s">
        <v>186</v>
      </c>
      <c r="I194" s="430"/>
      <c r="J194" s="430"/>
      <c r="K194" s="431">
        <f t="shared" si="5"/>
        <v>0</v>
      </c>
      <c r="L194" s="430">
        <v>1000000000</v>
      </c>
      <c r="M194" s="432"/>
      <c r="N194" s="430"/>
      <c r="O194" s="431">
        <f t="shared" si="6"/>
        <v>1000000000</v>
      </c>
      <c r="P194" s="456"/>
      <c r="Q194" s="433"/>
      <c r="R194" s="309"/>
    </row>
    <row r="195" spans="1:18" s="30" customFormat="1" ht="178.5" x14ac:dyDescent="0.2">
      <c r="A195" s="453" t="s">
        <v>371</v>
      </c>
      <c r="B195" s="477"/>
      <c r="C195" s="382">
        <v>398</v>
      </c>
      <c r="D195" s="383" t="s">
        <v>20</v>
      </c>
      <c r="E195" s="384"/>
      <c r="F195" s="385"/>
      <c r="G195" s="422"/>
      <c r="H195" s="423" t="s">
        <v>110</v>
      </c>
      <c r="I195" s="387"/>
      <c r="J195" s="387">
        <v>3000000000</v>
      </c>
      <c r="K195" s="388">
        <f t="shared" si="5"/>
        <v>3000000000</v>
      </c>
      <c r="L195" s="387"/>
      <c r="M195" s="389"/>
      <c r="N195" s="387"/>
      <c r="O195" s="388">
        <f t="shared" si="6"/>
        <v>0</v>
      </c>
      <c r="P195" s="455" t="s">
        <v>109</v>
      </c>
      <c r="Q195" s="390"/>
      <c r="R195" s="309">
        <v>122</v>
      </c>
    </row>
    <row r="196" spans="1:18" s="30" customFormat="1" ht="63.75" x14ac:dyDescent="0.2">
      <c r="A196" s="325"/>
      <c r="B196" s="326"/>
      <c r="C196" s="396">
        <v>398</v>
      </c>
      <c r="D196" s="397" t="s">
        <v>20</v>
      </c>
      <c r="E196" s="398"/>
      <c r="F196" s="399"/>
      <c r="G196" s="420"/>
      <c r="H196" s="421" t="s">
        <v>111</v>
      </c>
      <c r="I196" s="400"/>
      <c r="J196" s="400"/>
      <c r="K196" s="401">
        <f t="shared" si="5"/>
        <v>0</v>
      </c>
      <c r="L196" s="400"/>
      <c r="M196" s="402">
        <v>1500000000</v>
      </c>
      <c r="N196" s="400"/>
      <c r="O196" s="401">
        <f t="shared" si="6"/>
        <v>1500000000</v>
      </c>
      <c r="P196" s="478"/>
      <c r="Q196" s="403"/>
      <c r="R196" s="309"/>
    </row>
    <row r="197" spans="1:18" s="30" customFormat="1" ht="64.5" thickBot="1" x14ac:dyDescent="0.25">
      <c r="A197" s="337"/>
      <c r="B197" s="338"/>
      <c r="C197" s="361">
        <v>396</v>
      </c>
      <c r="D197" s="362" t="s">
        <v>47</v>
      </c>
      <c r="E197" s="363"/>
      <c r="F197" s="364"/>
      <c r="G197" s="365"/>
      <c r="H197" s="366" t="s">
        <v>112</v>
      </c>
      <c r="I197" s="367"/>
      <c r="J197" s="367"/>
      <c r="K197" s="368">
        <f t="shared" si="5"/>
        <v>0</v>
      </c>
      <c r="L197" s="367">
        <v>1500000000</v>
      </c>
      <c r="M197" s="369"/>
      <c r="N197" s="367"/>
      <c r="O197" s="368">
        <f t="shared" si="6"/>
        <v>1500000000</v>
      </c>
      <c r="P197" s="450"/>
      <c r="Q197" s="370"/>
      <c r="R197" s="309"/>
    </row>
    <row r="198" spans="1:18" s="30" customFormat="1" ht="153" x14ac:dyDescent="0.2">
      <c r="A198" s="325" t="s">
        <v>372</v>
      </c>
      <c r="B198" s="381"/>
      <c r="C198" s="350">
        <v>398</v>
      </c>
      <c r="D198" s="351" t="s">
        <v>20</v>
      </c>
      <c r="E198" s="352"/>
      <c r="F198" s="353"/>
      <c r="G198" s="391"/>
      <c r="H198" s="355" t="s">
        <v>137</v>
      </c>
      <c r="I198" s="356"/>
      <c r="J198" s="356">
        <v>1500000000</v>
      </c>
      <c r="K198" s="357">
        <f t="shared" si="5"/>
        <v>1500000000</v>
      </c>
      <c r="L198" s="356"/>
      <c r="M198" s="358"/>
      <c r="N198" s="356"/>
      <c r="O198" s="357">
        <f t="shared" si="6"/>
        <v>0</v>
      </c>
      <c r="P198" s="451" t="s">
        <v>109</v>
      </c>
      <c r="Q198" s="359"/>
      <c r="R198" s="309">
        <v>130</v>
      </c>
    </row>
    <row r="199" spans="1:18" s="30" customFormat="1" ht="64.5" thickBot="1" x14ac:dyDescent="0.25">
      <c r="A199" s="337"/>
      <c r="B199" s="392"/>
      <c r="C199" s="361">
        <v>396</v>
      </c>
      <c r="D199" s="362" t="s">
        <v>47</v>
      </c>
      <c r="E199" s="363"/>
      <c r="F199" s="364"/>
      <c r="G199" s="393"/>
      <c r="H199" s="366" t="s">
        <v>112</v>
      </c>
      <c r="I199" s="367"/>
      <c r="J199" s="367"/>
      <c r="K199" s="368">
        <f t="shared" si="5"/>
        <v>0</v>
      </c>
      <c r="L199" s="367">
        <v>1500000000</v>
      </c>
      <c r="M199" s="369"/>
      <c r="N199" s="367"/>
      <c r="O199" s="368">
        <f t="shared" si="6"/>
        <v>1500000000</v>
      </c>
      <c r="P199" s="450"/>
      <c r="Q199" s="370"/>
      <c r="R199" s="309"/>
    </row>
    <row r="200" spans="1:18" s="30" customFormat="1" ht="89.25" x14ac:dyDescent="0.2">
      <c r="A200" s="453" t="s">
        <v>375</v>
      </c>
      <c r="B200" s="381"/>
      <c r="C200" s="382">
        <v>313</v>
      </c>
      <c r="D200" s="383" t="s">
        <v>68</v>
      </c>
      <c r="E200" s="384"/>
      <c r="F200" s="385"/>
      <c r="G200" s="386"/>
      <c r="H200" s="423" t="s">
        <v>155</v>
      </c>
      <c r="I200" s="387">
        <v>1500000000</v>
      </c>
      <c r="J200" s="387"/>
      <c r="K200" s="388">
        <f t="shared" si="5"/>
        <v>1500000000</v>
      </c>
      <c r="L200" s="387"/>
      <c r="M200" s="389"/>
      <c r="N200" s="387"/>
      <c r="O200" s="388">
        <f t="shared" si="6"/>
        <v>0</v>
      </c>
      <c r="P200" s="455" t="s">
        <v>139</v>
      </c>
      <c r="Q200" s="390"/>
      <c r="R200" s="309">
        <v>131</v>
      </c>
    </row>
    <row r="201" spans="1:18" s="30" customFormat="1" ht="153" x14ac:dyDescent="0.2">
      <c r="A201" s="325"/>
      <c r="B201" s="381"/>
      <c r="C201" s="371">
        <v>306</v>
      </c>
      <c r="D201" s="372" t="s">
        <v>84</v>
      </c>
      <c r="E201" s="373"/>
      <c r="F201" s="374"/>
      <c r="G201" s="446"/>
      <c r="H201" s="376" t="s">
        <v>373</v>
      </c>
      <c r="I201" s="377"/>
      <c r="J201" s="377"/>
      <c r="K201" s="378">
        <f t="shared" si="5"/>
        <v>0</v>
      </c>
      <c r="L201" s="377">
        <v>20000000</v>
      </c>
      <c r="M201" s="379"/>
      <c r="N201" s="377"/>
      <c r="O201" s="378">
        <f t="shared" si="6"/>
        <v>20000000</v>
      </c>
      <c r="P201" s="447"/>
      <c r="Q201" s="380"/>
      <c r="R201" s="309"/>
    </row>
    <row r="202" spans="1:18" s="30" customFormat="1" ht="77.25" thickBot="1" x14ac:dyDescent="0.25">
      <c r="A202" s="325"/>
      <c r="B202" s="392"/>
      <c r="C202" s="371">
        <v>313</v>
      </c>
      <c r="D202" s="372" t="s">
        <v>68</v>
      </c>
      <c r="E202" s="373"/>
      <c r="F202" s="374"/>
      <c r="G202" s="446"/>
      <c r="H202" s="376" t="s">
        <v>140</v>
      </c>
      <c r="I202" s="377"/>
      <c r="J202" s="377"/>
      <c r="K202" s="378">
        <f t="shared" si="5"/>
        <v>0</v>
      </c>
      <c r="L202" s="377">
        <v>120000000</v>
      </c>
      <c r="M202" s="379"/>
      <c r="N202" s="377"/>
      <c r="O202" s="378">
        <f t="shared" si="6"/>
        <v>120000000</v>
      </c>
      <c r="P202" s="447"/>
      <c r="Q202" s="380"/>
      <c r="R202" s="309"/>
    </row>
    <row r="203" spans="1:18" s="30" customFormat="1" ht="229.5" x14ac:dyDescent="0.2">
      <c r="A203" s="325"/>
      <c r="B203" s="326"/>
      <c r="C203" s="371">
        <v>314</v>
      </c>
      <c r="D203" s="372" t="s">
        <v>119</v>
      </c>
      <c r="E203" s="373"/>
      <c r="F203" s="374"/>
      <c r="G203" s="375"/>
      <c r="H203" s="376" t="s">
        <v>141</v>
      </c>
      <c r="I203" s="377"/>
      <c r="J203" s="377"/>
      <c r="K203" s="378">
        <f t="shared" si="5"/>
        <v>0</v>
      </c>
      <c r="L203" s="377">
        <v>155000000</v>
      </c>
      <c r="M203" s="379"/>
      <c r="N203" s="377"/>
      <c r="O203" s="378">
        <f t="shared" si="6"/>
        <v>155000000</v>
      </c>
      <c r="P203" s="447"/>
      <c r="Q203" s="380"/>
      <c r="R203" s="309"/>
    </row>
    <row r="204" spans="1:18" s="30" customFormat="1" ht="102" x14ac:dyDescent="0.2">
      <c r="A204" s="325"/>
      <c r="B204" s="326"/>
      <c r="C204" s="371">
        <v>314</v>
      </c>
      <c r="D204" s="372" t="s">
        <v>119</v>
      </c>
      <c r="E204" s="373"/>
      <c r="F204" s="374"/>
      <c r="G204" s="375"/>
      <c r="H204" s="376" t="s">
        <v>142</v>
      </c>
      <c r="I204" s="377"/>
      <c r="J204" s="377"/>
      <c r="K204" s="378">
        <f t="shared" si="5"/>
        <v>0</v>
      </c>
      <c r="L204" s="377">
        <v>50000000</v>
      </c>
      <c r="M204" s="379"/>
      <c r="N204" s="377"/>
      <c r="O204" s="378">
        <f t="shared" si="6"/>
        <v>50000000</v>
      </c>
      <c r="P204" s="447"/>
      <c r="Q204" s="380"/>
      <c r="R204" s="309"/>
    </row>
    <row r="205" spans="1:18" s="30" customFormat="1" ht="76.5" x14ac:dyDescent="0.2">
      <c r="A205" s="325"/>
      <c r="B205" s="326"/>
      <c r="C205" s="371">
        <v>315</v>
      </c>
      <c r="D205" s="372" t="s">
        <v>56</v>
      </c>
      <c r="E205" s="373"/>
      <c r="F205" s="374"/>
      <c r="G205" s="375"/>
      <c r="H205" s="376" t="s">
        <v>143</v>
      </c>
      <c r="I205" s="377"/>
      <c r="J205" s="377"/>
      <c r="K205" s="378">
        <f t="shared" si="5"/>
        <v>0</v>
      </c>
      <c r="L205" s="377">
        <v>20000000</v>
      </c>
      <c r="M205" s="379"/>
      <c r="N205" s="377"/>
      <c r="O205" s="378">
        <f t="shared" si="6"/>
        <v>20000000</v>
      </c>
      <c r="P205" s="447"/>
      <c r="Q205" s="380"/>
      <c r="R205" s="309"/>
    </row>
    <row r="206" spans="1:18" s="30" customFormat="1" ht="76.5" x14ac:dyDescent="0.2">
      <c r="A206" s="325"/>
      <c r="B206" s="326"/>
      <c r="C206" s="371">
        <v>317</v>
      </c>
      <c r="D206" s="372" t="s">
        <v>62</v>
      </c>
      <c r="E206" s="373"/>
      <c r="F206" s="374"/>
      <c r="G206" s="375"/>
      <c r="H206" s="376" t="s">
        <v>374</v>
      </c>
      <c r="I206" s="377"/>
      <c r="J206" s="377"/>
      <c r="K206" s="378">
        <f t="shared" si="5"/>
        <v>0</v>
      </c>
      <c r="L206" s="377">
        <v>20000000</v>
      </c>
      <c r="M206" s="379"/>
      <c r="N206" s="377"/>
      <c r="O206" s="378">
        <f t="shared" si="6"/>
        <v>20000000</v>
      </c>
      <c r="P206" s="447"/>
      <c r="Q206" s="380"/>
      <c r="R206" s="309"/>
    </row>
    <row r="207" spans="1:18" s="30" customFormat="1" ht="204.75" thickBot="1" x14ac:dyDescent="0.25">
      <c r="A207" s="325"/>
      <c r="B207" s="338"/>
      <c r="C207" s="371">
        <v>322</v>
      </c>
      <c r="D207" s="372" t="s">
        <v>126</v>
      </c>
      <c r="E207" s="373"/>
      <c r="F207" s="374"/>
      <c r="G207" s="375"/>
      <c r="H207" s="376" t="s">
        <v>144</v>
      </c>
      <c r="I207" s="377"/>
      <c r="J207" s="377"/>
      <c r="K207" s="378">
        <f t="shared" si="5"/>
        <v>0</v>
      </c>
      <c r="L207" s="377">
        <v>400000000</v>
      </c>
      <c r="M207" s="379"/>
      <c r="N207" s="377"/>
      <c r="O207" s="378">
        <f t="shared" si="6"/>
        <v>400000000</v>
      </c>
      <c r="P207" s="447"/>
      <c r="Q207" s="380"/>
      <c r="R207" s="309"/>
    </row>
    <row r="208" spans="1:18" s="30" customFormat="1" ht="76.5" x14ac:dyDescent="0.2">
      <c r="A208" s="325"/>
      <c r="B208" s="381"/>
      <c r="C208" s="371">
        <v>322</v>
      </c>
      <c r="D208" s="372" t="s">
        <v>126</v>
      </c>
      <c r="E208" s="373"/>
      <c r="F208" s="374"/>
      <c r="G208" s="446"/>
      <c r="H208" s="376" t="s">
        <v>145</v>
      </c>
      <c r="I208" s="377"/>
      <c r="J208" s="377"/>
      <c r="K208" s="378">
        <f t="shared" si="5"/>
        <v>0</v>
      </c>
      <c r="L208" s="377">
        <v>40000000</v>
      </c>
      <c r="M208" s="379"/>
      <c r="N208" s="377"/>
      <c r="O208" s="378">
        <f t="shared" si="6"/>
        <v>40000000</v>
      </c>
      <c r="P208" s="447"/>
      <c r="Q208" s="380"/>
      <c r="R208" s="309"/>
    </row>
    <row r="209" spans="1:18" s="30" customFormat="1" ht="90" thickBot="1" x14ac:dyDescent="0.25">
      <c r="A209" s="325"/>
      <c r="B209" s="392"/>
      <c r="C209" s="371">
        <v>327</v>
      </c>
      <c r="D209" s="372" t="s">
        <v>138</v>
      </c>
      <c r="E209" s="373"/>
      <c r="F209" s="374"/>
      <c r="G209" s="446"/>
      <c r="H209" s="376" t="s">
        <v>146</v>
      </c>
      <c r="I209" s="377"/>
      <c r="J209" s="377"/>
      <c r="K209" s="378">
        <f t="shared" si="5"/>
        <v>0</v>
      </c>
      <c r="L209" s="377">
        <v>10000000</v>
      </c>
      <c r="M209" s="379"/>
      <c r="N209" s="377"/>
      <c r="O209" s="378">
        <f t="shared" si="6"/>
        <v>10000000</v>
      </c>
      <c r="P209" s="447"/>
      <c r="Q209" s="380"/>
      <c r="R209" s="309"/>
    </row>
    <row r="210" spans="1:18" s="30" customFormat="1" ht="114" customHeight="1" x14ac:dyDescent="0.2">
      <c r="A210" s="325"/>
      <c r="B210" s="381"/>
      <c r="C210" s="371">
        <v>329</v>
      </c>
      <c r="D210" s="372" t="s">
        <v>130</v>
      </c>
      <c r="E210" s="373"/>
      <c r="F210" s="374"/>
      <c r="G210" s="446"/>
      <c r="H210" s="376" t="s">
        <v>147</v>
      </c>
      <c r="I210" s="377"/>
      <c r="J210" s="377"/>
      <c r="K210" s="378">
        <f t="shared" si="5"/>
        <v>0</v>
      </c>
      <c r="L210" s="377">
        <v>30000000</v>
      </c>
      <c r="M210" s="379"/>
      <c r="N210" s="377"/>
      <c r="O210" s="378">
        <f t="shared" si="6"/>
        <v>30000000</v>
      </c>
      <c r="P210" s="447"/>
      <c r="Q210" s="380"/>
      <c r="R210" s="309"/>
    </row>
    <row r="211" spans="1:18" s="30" customFormat="1" ht="89.25" x14ac:dyDescent="0.2">
      <c r="A211" s="325"/>
      <c r="B211" s="381"/>
      <c r="C211" s="371">
        <v>333</v>
      </c>
      <c r="D211" s="372" t="s">
        <v>52</v>
      </c>
      <c r="E211" s="373"/>
      <c r="F211" s="374"/>
      <c r="G211" s="446"/>
      <c r="H211" s="376" t="s">
        <v>148</v>
      </c>
      <c r="I211" s="377"/>
      <c r="J211" s="377"/>
      <c r="K211" s="378">
        <f t="shared" si="5"/>
        <v>0</v>
      </c>
      <c r="L211" s="377">
        <v>30000000</v>
      </c>
      <c r="M211" s="379"/>
      <c r="N211" s="377"/>
      <c r="O211" s="378">
        <f t="shared" si="6"/>
        <v>30000000</v>
      </c>
      <c r="P211" s="447"/>
      <c r="Q211" s="380"/>
      <c r="R211" s="309"/>
    </row>
    <row r="212" spans="1:18" s="30" customFormat="1" ht="114.75" x14ac:dyDescent="0.2">
      <c r="A212" s="325"/>
      <c r="B212" s="381"/>
      <c r="C212" s="371">
        <v>334</v>
      </c>
      <c r="D212" s="372" t="s">
        <v>73</v>
      </c>
      <c r="E212" s="373"/>
      <c r="F212" s="374"/>
      <c r="G212" s="446"/>
      <c r="H212" s="376" t="s">
        <v>149</v>
      </c>
      <c r="I212" s="377"/>
      <c r="J212" s="377"/>
      <c r="K212" s="378">
        <f t="shared" si="5"/>
        <v>0</v>
      </c>
      <c r="L212" s="377">
        <v>10000000</v>
      </c>
      <c r="M212" s="379"/>
      <c r="N212" s="377"/>
      <c r="O212" s="378">
        <f t="shared" si="6"/>
        <v>10000000</v>
      </c>
      <c r="P212" s="447"/>
      <c r="Q212" s="380"/>
      <c r="R212" s="309"/>
    </row>
    <row r="213" spans="1:18" s="30" customFormat="1" ht="102.75" thickBot="1" x14ac:dyDescent="0.25">
      <c r="A213" s="325"/>
      <c r="B213" s="392"/>
      <c r="C213" s="371">
        <v>335</v>
      </c>
      <c r="D213" s="372" t="s">
        <v>150</v>
      </c>
      <c r="E213" s="373"/>
      <c r="F213" s="374"/>
      <c r="G213" s="446"/>
      <c r="H213" s="376" t="s">
        <v>151</v>
      </c>
      <c r="I213" s="377"/>
      <c r="J213" s="377"/>
      <c r="K213" s="378">
        <f t="shared" si="5"/>
        <v>0</v>
      </c>
      <c r="L213" s="377">
        <v>50000000</v>
      </c>
      <c r="M213" s="379"/>
      <c r="N213" s="377"/>
      <c r="O213" s="378">
        <f t="shared" si="6"/>
        <v>50000000</v>
      </c>
      <c r="P213" s="447"/>
      <c r="Q213" s="380"/>
      <c r="R213" s="309"/>
    </row>
    <row r="214" spans="1:18" s="30" customFormat="1" ht="102" x14ac:dyDescent="0.2">
      <c r="A214" s="325"/>
      <c r="B214" s="454"/>
      <c r="C214" s="371">
        <v>336</v>
      </c>
      <c r="D214" s="372" t="s">
        <v>133</v>
      </c>
      <c r="E214" s="373"/>
      <c r="F214" s="374"/>
      <c r="G214" s="375"/>
      <c r="H214" s="376" t="s">
        <v>152</v>
      </c>
      <c r="I214" s="377"/>
      <c r="J214" s="377"/>
      <c r="K214" s="378">
        <f t="shared" ref="K214:K277" si="7">SUM(I214:J214)</f>
        <v>0</v>
      </c>
      <c r="L214" s="377">
        <v>20000000</v>
      </c>
      <c r="M214" s="379"/>
      <c r="N214" s="377"/>
      <c r="O214" s="378">
        <f t="shared" ref="O214:O277" si="8">SUM(L214:M214)</f>
        <v>20000000</v>
      </c>
      <c r="P214" s="447"/>
      <c r="Q214" s="380"/>
      <c r="R214" s="309"/>
    </row>
    <row r="215" spans="1:18" s="30" customFormat="1" ht="115.5" thickBot="1" x14ac:dyDescent="0.25">
      <c r="A215" s="325"/>
      <c r="B215" s="360"/>
      <c r="C215" s="371">
        <v>398</v>
      </c>
      <c r="D215" s="372" t="s">
        <v>20</v>
      </c>
      <c r="E215" s="373"/>
      <c r="F215" s="374"/>
      <c r="G215" s="375"/>
      <c r="H215" s="376" t="s">
        <v>153</v>
      </c>
      <c r="I215" s="377"/>
      <c r="J215" s="377"/>
      <c r="K215" s="378">
        <f t="shared" si="7"/>
        <v>0</v>
      </c>
      <c r="L215" s="377"/>
      <c r="M215" s="379">
        <v>480000000</v>
      </c>
      <c r="N215" s="377"/>
      <c r="O215" s="378">
        <f t="shared" si="8"/>
        <v>480000000</v>
      </c>
      <c r="P215" s="447"/>
      <c r="Q215" s="380"/>
      <c r="R215" s="309"/>
    </row>
    <row r="216" spans="1:18" s="30" customFormat="1" ht="115.5" thickBot="1" x14ac:dyDescent="0.25">
      <c r="A216" s="337"/>
      <c r="B216" s="479"/>
      <c r="C216" s="361">
        <v>398</v>
      </c>
      <c r="D216" s="362" t="s">
        <v>20</v>
      </c>
      <c r="E216" s="363"/>
      <c r="F216" s="364"/>
      <c r="G216" s="365"/>
      <c r="H216" s="366" t="s">
        <v>154</v>
      </c>
      <c r="I216" s="367"/>
      <c r="J216" s="367"/>
      <c r="K216" s="368">
        <f t="shared" si="7"/>
        <v>0</v>
      </c>
      <c r="L216" s="367"/>
      <c r="M216" s="369">
        <v>45000000</v>
      </c>
      <c r="N216" s="367"/>
      <c r="O216" s="368">
        <f t="shared" si="8"/>
        <v>45000000</v>
      </c>
      <c r="P216" s="450"/>
      <c r="Q216" s="370"/>
      <c r="R216" s="309"/>
    </row>
    <row r="217" spans="1:18" s="30" customFormat="1" ht="114.75" x14ac:dyDescent="0.2">
      <c r="A217" s="325" t="s">
        <v>405</v>
      </c>
      <c r="B217" s="381"/>
      <c r="C217" s="350">
        <v>313</v>
      </c>
      <c r="D217" s="351" t="s">
        <v>68</v>
      </c>
      <c r="E217" s="352"/>
      <c r="F217" s="353"/>
      <c r="G217" s="391"/>
      <c r="H217" s="355" t="s">
        <v>214</v>
      </c>
      <c r="I217" s="356">
        <v>220000000</v>
      </c>
      <c r="J217" s="356"/>
      <c r="K217" s="357">
        <f t="shared" si="7"/>
        <v>220000000</v>
      </c>
      <c r="L217" s="356"/>
      <c r="M217" s="358"/>
      <c r="N217" s="356"/>
      <c r="O217" s="357">
        <f t="shared" si="8"/>
        <v>0</v>
      </c>
      <c r="P217" s="451" t="s">
        <v>213</v>
      </c>
      <c r="Q217" s="394"/>
      <c r="R217" s="309">
        <v>143</v>
      </c>
    </row>
    <row r="218" spans="1:18" s="30" customFormat="1" ht="64.5" thickBot="1" x14ac:dyDescent="0.25">
      <c r="A218" s="337"/>
      <c r="B218" s="392"/>
      <c r="C218" s="361">
        <v>313</v>
      </c>
      <c r="D218" s="362" t="s">
        <v>68</v>
      </c>
      <c r="E218" s="363"/>
      <c r="F218" s="364"/>
      <c r="G218" s="393"/>
      <c r="H218" s="366" t="s">
        <v>215</v>
      </c>
      <c r="I218" s="367"/>
      <c r="J218" s="367"/>
      <c r="K218" s="368">
        <f t="shared" si="7"/>
        <v>0</v>
      </c>
      <c r="L218" s="367">
        <v>220000000</v>
      </c>
      <c r="M218" s="369"/>
      <c r="N218" s="367"/>
      <c r="O218" s="368">
        <f t="shared" si="8"/>
        <v>220000000</v>
      </c>
      <c r="P218" s="450"/>
      <c r="Q218" s="395"/>
      <c r="R218" s="309"/>
    </row>
    <row r="219" spans="1:18" s="30" customFormat="1" ht="51" x14ac:dyDescent="0.2">
      <c r="A219" s="186"/>
      <c r="B219" s="84"/>
      <c r="C219" s="137"/>
      <c r="D219" s="139"/>
      <c r="E219" s="82"/>
      <c r="F219" s="239"/>
      <c r="G219" s="240"/>
      <c r="H219" s="497" t="s">
        <v>43</v>
      </c>
      <c r="I219" s="224"/>
      <c r="J219" s="224"/>
      <c r="K219" s="97">
        <f t="shared" si="7"/>
        <v>0</v>
      </c>
      <c r="L219" s="224"/>
      <c r="M219" s="242"/>
      <c r="N219" s="224"/>
      <c r="O219" s="97">
        <f t="shared" si="8"/>
        <v>0</v>
      </c>
      <c r="P219" s="211" t="s">
        <v>213</v>
      </c>
      <c r="Q219" s="307"/>
      <c r="R219" s="291">
        <v>145</v>
      </c>
    </row>
    <row r="220" spans="1:18" s="30" customFormat="1" ht="76.5" x14ac:dyDescent="0.2">
      <c r="A220" s="325" t="s">
        <v>406</v>
      </c>
      <c r="B220" s="381"/>
      <c r="C220" s="371">
        <v>313</v>
      </c>
      <c r="D220" s="372" t="s">
        <v>68</v>
      </c>
      <c r="E220" s="373"/>
      <c r="F220" s="374"/>
      <c r="G220" s="446"/>
      <c r="H220" s="376" t="s">
        <v>325</v>
      </c>
      <c r="I220" s="377">
        <v>3300000000</v>
      </c>
      <c r="J220" s="377"/>
      <c r="K220" s="378">
        <f t="shared" si="7"/>
        <v>3300000000</v>
      </c>
      <c r="L220" s="377"/>
      <c r="M220" s="379"/>
      <c r="N220" s="377"/>
      <c r="O220" s="378">
        <f t="shared" si="8"/>
        <v>0</v>
      </c>
      <c r="P220" s="447"/>
      <c r="Q220" s="307"/>
      <c r="R220" s="291"/>
    </row>
    <row r="221" spans="1:18" s="30" customFormat="1" ht="63.75" x14ac:dyDescent="0.2">
      <c r="A221" s="325"/>
      <c r="B221" s="381"/>
      <c r="C221" s="371">
        <v>398</v>
      </c>
      <c r="D221" s="372" t="s">
        <v>20</v>
      </c>
      <c r="E221" s="373"/>
      <c r="F221" s="374"/>
      <c r="G221" s="446"/>
      <c r="H221" s="376" t="s">
        <v>326</v>
      </c>
      <c r="I221" s="377"/>
      <c r="J221" s="377"/>
      <c r="K221" s="378">
        <f t="shared" si="7"/>
        <v>0</v>
      </c>
      <c r="L221" s="377"/>
      <c r="M221" s="379">
        <v>1000000000</v>
      </c>
      <c r="N221" s="377"/>
      <c r="O221" s="378">
        <f t="shared" si="8"/>
        <v>1000000000</v>
      </c>
      <c r="P221" s="447"/>
      <c r="Q221" s="307"/>
      <c r="R221" s="291"/>
    </row>
    <row r="222" spans="1:18" s="30" customFormat="1" ht="51" x14ac:dyDescent="0.2">
      <c r="A222" s="325"/>
      <c r="B222" s="381"/>
      <c r="C222" s="371">
        <v>398</v>
      </c>
      <c r="D222" s="372" t="s">
        <v>20</v>
      </c>
      <c r="E222" s="373"/>
      <c r="F222" s="374"/>
      <c r="G222" s="446"/>
      <c r="H222" s="376" t="s">
        <v>327</v>
      </c>
      <c r="I222" s="377"/>
      <c r="J222" s="377"/>
      <c r="K222" s="378">
        <f t="shared" si="7"/>
        <v>0</v>
      </c>
      <c r="L222" s="377"/>
      <c r="M222" s="379">
        <v>600000000</v>
      </c>
      <c r="N222" s="377"/>
      <c r="O222" s="378">
        <f t="shared" si="8"/>
        <v>600000000</v>
      </c>
      <c r="P222" s="447"/>
      <c r="Q222" s="307"/>
      <c r="R222" s="291"/>
    </row>
    <row r="223" spans="1:18" s="30" customFormat="1" ht="51" x14ac:dyDescent="0.2">
      <c r="A223" s="325"/>
      <c r="B223" s="381"/>
      <c r="C223" s="371">
        <v>396</v>
      </c>
      <c r="D223" s="372" t="s">
        <v>47</v>
      </c>
      <c r="E223" s="373"/>
      <c r="F223" s="374"/>
      <c r="G223" s="446"/>
      <c r="H223" s="376" t="s">
        <v>328</v>
      </c>
      <c r="I223" s="377"/>
      <c r="J223" s="377"/>
      <c r="K223" s="378">
        <f t="shared" si="7"/>
        <v>0</v>
      </c>
      <c r="L223" s="377">
        <v>1300000000</v>
      </c>
      <c r="M223" s="379"/>
      <c r="N223" s="377"/>
      <c r="O223" s="378">
        <f t="shared" si="8"/>
        <v>1300000000</v>
      </c>
      <c r="P223" s="447"/>
      <c r="Q223" s="307"/>
      <c r="R223" s="291"/>
    </row>
    <row r="224" spans="1:18" s="30" customFormat="1" ht="63.75" x14ac:dyDescent="0.2">
      <c r="A224" s="325"/>
      <c r="B224" s="381"/>
      <c r="C224" s="371">
        <v>322</v>
      </c>
      <c r="D224" s="372" t="s">
        <v>126</v>
      </c>
      <c r="E224" s="373"/>
      <c r="F224" s="374"/>
      <c r="G224" s="446"/>
      <c r="H224" s="376" t="s">
        <v>329</v>
      </c>
      <c r="I224" s="377"/>
      <c r="J224" s="377"/>
      <c r="K224" s="378">
        <f t="shared" si="7"/>
        <v>0</v>
      </c>
      <c r="L224" s="377">
        <v>400000000</v>
      </c>
      <c r="M224" s="379"/>
      <c r="N224" s="377"/>
      <c r="O224" s="378">
        <f t="shared" si="8"/>
        <v>400000000</v>
      </c>
      <c r="P224" s="447"/>
      <c r="Q224" s="307"/>
      <c r="R224" s="291"/>
    </row>
    <row r="225" spans="1:18" s="30" customFormat="1" ht="26.25" customHeight="1" x14ac:dyDescent="0.2">
      <c r="A225" s="186"/>
      <c r="B225" s="84"/>
      <c r="C225" s="137"/>
      <c r="D225" s="139"/>
      <c r="E225" s="82"/>
      <c r="F225" s="239"/>
      <c r="G225" s="240"/>
      <c r="H225" s="497" t="s">
        <v>48</v>
      </c>
      <c r="I225" s="224"/>
      <c r="J225" s="224"/>
      <c r="K225" s="97">
        <f t="shared" si="7"/>
        <v>0</v>
      </c>
      <c r="L225" s="224"/>
      <c r="M225" s="242"/>
      <c r="N225" s="224"/>
      <c r="O225" s="97">
        <f t="shared" si="8"/>
        <v>0</v>
      </c>
      <c r="P225" s="248"/>
      <c r="Q225" s="307"/>
      <c r="R225" s="291"/>
    </row>
    <row r="226" spans="1:18" s="30" customFormat="1" ht="38.25" x14ac:dyDescent="0.2">
      <c r="A226" s="325"/>
      <c r="B226" s="381"/>
      <c r="C226" s="371"/>
      <c r="D226" s="372"/>
      <c r="E226" s="373"/>
      <c r="F226" s="374"/>
      <c r="G226" s="446"/>
      <c r="H226" s="376" t="s">
        <v>418</v>
      </c>
      <c r="I226" s="377"/>
      <c r="J226" s="377"/>
      <c r="K226" s="378">
        <f t="shared" si="7"/>
        <v>0</v>
      </c>
      <c r="L226" s="377"/>
      <c r="M226" s="379"/>
      <c r="N226" s="377"/>
      <c r="O226" s="378">
        <f t="shared" si="8"/>
        <v>0</v>
      </c>
      <c r="P226" s="447"/>
      <c r="Q226" s="394"/>
      <c r="R226" s="291"/>
    </row>
    <row r="227" spans="1:18" s="30" customFormat="1" ht="76.5" x14ac:dyDescent="0.2">
      <c r="A227" s="325" t="s">
        <v>407</v>
      </c>
      <c r="B227" s="381"/>
      <c r="C227" s="371">
        <v>313</v>
      </c>
      <c r="D227" s="372" t="s">
        <v>68</v>
      </c>
      <c r="E227" s="373"/>
      <c r="F227" s="374"/>
      <c r="G227" s="446"/>
      <c r="H227" s="376" t="s">
        <v>330</v>
      </c>
      <c r="I227" s="377">
        <v>1800000000</v>
      </c>
      <c r="J227" s="377"/>
      <c r="K227" s="378">
        <f t="shared" si="7"/>
        <v>1800000000</v>
      </c>
      <c r="L227" s="377"/>
      <c r="M227" s="379"/>
      <c r="N227" s="377"/>
      <c r="O227" s="378">
        <f t="shared" si="8"/>
        <v>0</v>
      </c>
      <c r="P227" s="447"/>
      <c r="Q227" s="394"/>
      <c r="R227" s="291"/>
    </row>
    <row r="228" spans="1:18" s="30" customFormat="1" ht="63.75" x14ac:dyDescent="0.2">
      <c r="A228" s="325"/>
      <c r="B228" s="381"/>
      <c r="C228" s="371">
        <v>398</v>
      </c>
      <c r="D228" s="372" t="s">
        <v>20</v>
      </c>
      <c r="E228" s="373"/>
      <c r="F228" s="374"/>
      <c r="G228" s="446"/>
      <c r="H228" s="376" t="s">
        <v>326</v>
      </c>
      <c r="I228" s="377"/>
      <c r="J228" s="377"/>
      <c r="K228" s="378">
        <f t="shared" si="7"/>
        <v>0</v>
      </c>
      <c r="L228" s="377"/>
      <c r="M228" s="379">
        <v>1000000000</v>
      </c>
      <c r="N228" s="377"/>
      <c r="O228" s="378">
        <f t="shared" si="8"/>
        <v>1000000000</v>
      </c>
      <c r="P228" s="447"/>
      <c r="Q228" s="394"/>
      <c r="R228" s="291"/>
    </row>
    <row r="229" spans="1:18" s="30" customFormat="1" ht="51" x14ac:dyDescent="0.2">
      <c r="A229" s="325"/>
      <c r="B229" s="381"/>
      <c r="C229" s="371">
        <v>398</v>
      </c>
      <c r="D229" s="372" t="s">
        <v>20</v>
      </c>
      <c r="E229" s="373"/>
      <c r="F229" s="374"/>
      <c r="G229" s="446"/>
      <c r="H229" s="376" t="s">
        <v>331</v>
      </c>
      <c r="I229" s="377"/>
      <c r="J229" s="377"/>
      <c r="K229" s="378">
        <f t="shared" si="7"/>
        <v>0</v>
      </c>
      <c r="L229" s="377"/>
      <c r="M229" s="379">
        <v>300000000</v>
      </c>
      <c r="N229" s="377"/>
      <c r="O229" s="378">
        <f t="shared" si="8"/>
        <v>300000000</v>
      </c>
      <c r="P229" s="447"/>
      <c r="Q229" s="394"/>
      <c r="R229" s="291"/>
    </row>
    <row r="230" spans="1:18" s="30" customFormat="1" ht="51.75" thickBot="1" x14ac:dyDescent="0.25">
      <c r="A230" s="337"/>
      <c r="B230" s="392"/>
      <c r="C230" s="361">
        <v>396</v>
      </c>
      <c r="D230" s="362" t="s">
        <v>47</v>
      </c>
      <c r="E230" s="363"/>
      <c r="F230" s="364"/>
      <c r="G230" s="393"/>
      <c r="H230" s="366" t="s">
        <v>332</v>
      </c>
      <c r="I230" s="367"/>
      <c r="J230" s="367"/>
      <c r="K230" s="368">
        <f t="shared" si="7"/>
        <v>0</v>
      </c>
      <c r="L230" s="367">
        <v>500000000</v>
      </c>
      <c r="M230" s="369"/>
      <c r="N230" s="367"/>
      <c r="O230" s="368">
        <f t="shared" si="8"/>
        <v>500000000</v>
      </c>
      <c r="P230" s="450"/>
      <c r="Q230" s="395"/>
      <c r="R230" s="291"/>
    </row>
    <row r="231" spans="1:18" s="30" customFormat="1" ht="89.25" x14ac:dyDescent="0.2">
      <c r="A231" s="325" t="s">
        <v>408</v>
      </c>
      <c r="B231" s="381"/>
      <c r="C231" s="350">
        <v>315</v>
      </c>
      <c r="D231" s="351" t="s">
        <v>56</v>
      </c>
      <c r="E231" s="352"/>
      <c r="F231" s="353"/>
      <c r="G231" s="391"/>
      <c r="H231" s="448" t="s">
        <v>268</v>
      </c>
      <c r="I231" s="356"/>
      <c r="J231" s="356"/>
      <c r="K231" s="357">
        <f t="shared" si="7"/>
        <v>0</v>
      </c>
      <c r="L231" s="356">
        <v>10000000</v>
      </c>
      <c r="M231" s="358"/>
      <c r="N231" s="356"/>
      <c r="O231" s="357">
        <f t="shared" si="8"/>
        <v>10000000</v>
      </c>
      <c r="P231" s="451" t="s">
        <v>113</v>
      </c>
      <c r="Q231" s="394"/>
      <c r="R231" s="309">
        <v>162</v>
      </c>
    </row>
    <row r="232" spans="1:18" s="30" customFormat="1" ht="102.75" thickBot="1" x14ac:dyDescent="0.25">
      <c r="A232" s="337"/>
      <c r="B232" s="392"/>
      <c r="C232" s="361">
        <v>315</v>
      </c>
      <c r="D232" s="362" t="s">
        <v>56</v>
      </c>
      <c r="E232" s="363"/>
      <c r="F232" s="364"/>
      <c r="G232" s="393"/>
      <c r="H232" s="449" t="s">
        <v>269</v>
      </c>
      <c r="I232" s="367">
        <v>10000000</v>
      </c>
      <c r="J232" s="367"/>
      <c r="K232" s="368">
        <f t="shared" si="7"/>
        <v>10000000</v>
      </c>
      <c r="L232" s="367"/>
      <c r="M232" s="369"/>
      <c r="N232" s="367"/>
      <c r="O232" s="368">
        <f t="shared" si="8"/>
        <v>0</v>
      </c>
      <c r="P232" s="450"/>
      <c r="Q232" s="395"/>
      <c r="R232" s="309"/>
    </row>
    <row r="233" spans="1:18" s="30" customFormat="1" ht="25.5" x14ac:dyDescent="0.2">
      <c r="A233" s="186"/>
      <c r="B233" s="84"/>
      <c r="C233" s="80"/>
      <c r="D233" s="71"/>
      <c r="E233" s="81"/>
      <c r="F233" s="234"/>
      <c r="G233" s="235"/>
      <c r="H233" s="494" t="s">
        <v>361</v>
      </c>
      <c r="I233" s="222"/>
      <c r="J233" s="222"/>
      <c r="K233" s="223">
        <f t="shared" si="7"/>
        <v>0</v>
      </c>
      <c r="L233" s="222"/>
      <c r="M233" s="236"/>
      <c r="N233" s="222"/>
      <c r="O233" s="223">
        <f t="shared" si="8"/>
        <v>0</v>
      </c>
      <c r="P233" s="211" t="s">
        <v>94</v>
      </c>
      <c r="Q233" s="307"/>
      <c r="R233" s="309"/>
    </row>
    <row r="234" spans="1:18" s="30" customFormat="1" ht="114.75" x14ac:dyDescent="0.2">
      <c r="A234" s="325" t="s">
        <v>409</v>
      </c>
      <c r="B234" s="381"/>
      <c r="C234" s="371">
        <v>398</v>
      </c>
      <c r="D234" s="372" t="s">
        <v>20</v>
      </c>
      <c r="E234" s="373"/>
      <c r="F234" s="374"/>
      <c r="G234" s="446"/>
      <c r="H234" s="448" t="s">
        <v>261</v>
      </c>
      <c r="I234" s="377"/>
      <c r="J234" s="377"/>
      <c r="K234" s="378">
        <f t="shared" si="7"/>
        <v>0</v>
      </c>
      <c r="L234" s="377"/>
      <c r="M234" s="379">
        <v>45000000</v>
      </c>
      <c r="N234" s="377"/>
      <c r="O234" s="378">
        <f t="shared" si="8"/>
        <v>45000000</v>
      </c>
      <c r="P234" s="447"/>
      <c r="Q234" s="394"/>
      <c r="R234" s="309">
        <v>158</v>
      </c>
    </row>
    <row r="235" spans="1:18" s="30" customFormat="1" ht="76.5" x14ac:dyDescent="0.2">
      <c r="A235" s="325"/>
      <c r="B235" s="381"/>
      <c r="C235" s="371">
        <v>398</v>
      </c>
      <c r="D235" s="372" t="s">
        <v>20</v>
      </c>
      <c r="E235" s="373"/>
      <c r="F235" s="374"/>
      <c r="G235" s="446"/>
      <c r="H235" s="448" t="s">
        <v>262</v>
      </c>
      <c r="I235" s="377"/>
      <c r="J235" s="377">
        <v>45000000</v>
      </c>
      <c r="K235" s="378">
        <f t="shared" si="7"/>
        <v>45000000</v>
      </c>
      <c r="L235" s="377"/>
      <c r="M235" s="379"/>
      <c r="N235" s="377"/>
      <c r="O235" s="378">
        <f t="shared" si="8"/>
        <v>0</v>
      </c>
      <c r="P235" s="447"/>
      <c r="Q235" s="394"/>
      <c r="R235" s="309"/>
    </row>
    <row r="236" spans="1:18" s="30" customFormat="1" ht="26.25" customHeight="1" x14ac:dyDescent="0.2">
      <c r="A236" s="186"/>
      <c r="B236" s="84"/>
      <c r="C236" s="137"/>
      <c r="D236" s="139"/>
      <c r="E236" s="82"/>
      <c r="F236" s="239"/>
      <c r="G236" s="240"/>
      <c r="H236" s="494" t="s">
        <v>363</v>
      </c>
      <c r="I236" s="224"/>
      <c r="J236" s="224"/>
      <c r="K236" s="97">
        <f t="shared" si="7"/>
        <v>0</v>
      </c>
      <c r="L236" s="224"/>
      <c r="M236" s="242"/>
      <c r="N236" s="224"/>
      <c r="O236" s="97">
        <f t="shared" si="8"/>
        <v>0</v>
      </c>
      <c r="P236" s="248"/>
      <c r="Q236" s="307"/>
      <c r="R236" s="309"/>
    </row>
    <row r="237" spans="1:18" s="30" customFormat="1" ht="51" x14ac:dyDescent="0.2">
      <c r="A237" s="325" t="s">
        <v>410</v>
      </c>
      <c r="B237" s="381"/>
      <c r="C237" s="371">
        <v>396</v>
      </c>
      <c r="D237" s="372" t="s">
        <v>47</v>
      </c>
      <c r="E237" s="373"/>
      <c r="F237" s="374"/>
      <c r="G237" s="446"/>
      <c r="H237" s="448" t="s">
        <v>263</v>
      </c>
      <c r="I237" s="377"/>
      <c r="J237" s="377"/>
      <c r="K237" s="378">
        <f t="shared" si="7"/>
        <v>0</v>
      </c>
      <c r="L237" s="377">
        <v>45000000</v>
      </c>
      <c r="M237" s="379"/>
      <c r="N237" s="377"/>
      <c r="O237" s="378">
        <f t="shared" si="8"/>
        <v>45000000</v>
      </c>
      <c r="P237" s="447"/>
      <c r="Q237" s="394"/>
      <c r="R237" s="309"/>
    </row>
    <row r="238" spans="1:18" s="30" customFormat="1" ht="77.25" thickBot="1" x14ac:dyDescent="0.25">
      <c r="A238" s="337"/>
      <c r="B238" s="392"/>
      <c r="C238" s="361">
        <v>398</v>
      </c>
      <c r="D238" s="362" t="s">
        <v>20</v>
      </c>
      <c r="E238" s="363"/>
      <c r="F238" s="364"/>
      <c r="G238" s="393"/>
      <c r="H238" s="449" t="s">
        <v>262</v>
      </c>
      <c r="I238" s="367"/>
      <c r="J238" s="367">
        <v>45000000</v>
      </c>
      <c r="K238" s="368">
        <f t="shared" si="7"/>
        <v>45000000</v>
      </c>
      <c r="L238" s="367"/>
      <c r="M238" s="369"/>
      <c r="N238" s="367"/>
      <c r="O238" s="368">
        <f t="shared" si="8"/>
        <v>0</v>
      </c>
      <c r="P238" s="450"/>
      <c r="Q238" s="395"/>
      <c r="R238" s="309"/>
    </row>
    <row r="239" spans="1:18" s="30" customFormat="1" ht="38.25" x14ac:dyDescent="0.2">
      <c r="A239" s="325" t="s">
        <v>376</v>
      </c>
      <c r="B239" s="381"/>
      <c r="C239" s="350">
        <v>396</v>
      </c>
      <c r="D239" s="351" t="s">
        <v>47</v>
      </c>
      <c r="E239" s="352"/>
      <c r="F239" s="353"/>
      <c r="G239" s="391"/>
      <c r="H239" s="355" t="s">
        <v>95</v>
      </c>
      <c r="I239" s="356"/>
      <c r="J239" s="356"/>
      <c r="K239" s="357">
        <f t="shared" si="7"/>
        <v>0</v>
      </c>
      <c r="L239" s="356">
        <v>20000000</v>
      </c>
      <c r="M239" s="358"/>
      <c r="N239" s="356"/>
      <c r="O239" s="357">
        <f t="shared" si="8"/>
        <v>20000000</v>
      </c>
      <c r="P239" s="451" t="s">
        <v>94</v>
      </c>
      <c r="Q239" s="359"/>
      <c r="R239" s="309">
        <v>113</v>
      </c>
    </row>
    <row r="240" spans="1:18" s="30" customFormat="1" ht="64.5" thickBot="1" x14ac:dyDescent="0.25">
      <c r="A240" s="337"/>
      <c r="B240" s="392"/>
      <c r="C240" s="361">
        <v>398</v>
      </c>
      <c r="D240" s="362" t="s">
        <v>20</v>
      </c>
      <c r="E240" s="363"/>
      <c r="F240" s="364"/>
      <c r="G240" s="393"/>
      <c r="H240" s="366" t="s">
        <v>96</v>
      </c>
      <c r="I240" s="367"/>
      <c r="J240" s="367">
        <v>20000000</v>
      </c>
      <c r="K240" s="368">
        <f t="shared" si="7"/>
        <v>20000000</v>
      </c>
      <c r="L240" s="367"/>
      <c r="M240" s="369"/>
      <c r="N240" s="367"/>
      <c r="O240" s="368">
        <f t="shared" si="8"/>
        <v>0</v>
      </c>
      <c r="P240" s="450"/>
      <c r="Q240" s="370"/>
      <c r="R240" s="309"/>
    </row>
    <row r="241" spans="1:18" s="30" customFormat="1" ht="191.25" x14ac:dyDescent="0.2">
      <c r="A241" s="325" t="s">
        <v>378</v>
      </c>
      <c r="B241" s="381"/>
      <c r="C241" s="350">
        <v>333</v>
      </c>
      <c r="D241" s="351" t="s">
        <v>52</v>
      </c>
      <c r="E241" s="352"/>
      <c r="F241" s="480"/>
      <c r="G241" s="481"/>
      <c r="H241" s="355" t="s">
        <v>377</v>
      </c>
      <c r="I241" s="356">
        <v>3850000000</v>
      </c>
      <c r="J241" s="356"/>
      <c r="K241" s="357">
        <f t="shared" si="7"/>
        <v>3850000000</v>
      </c>
      <c r="L241" s="356"/>
      <c r="M241" s="358"/>
      <c r="N241" s="356"/>
      <c r="O241" s="357">
        <f t="shared" si="8"/>
        <v>0</v>
      </c>
      <c r="P241" s="451" t="s">
        <v>70</v>
      </c>
      <c r="Q241" s="359"/>
      <c r="R241" s="309">
        <v>94</v>
      </c>
    </row>
    <row r="242" spans="1:18" s="30" customFormat="1" ht="51.75" thickBot="1" x14ac:dyDescent="0.25">
      <c r="A242" s="482"/>
      <c r="B242" s="483"/>
      <c r="C242" s="339">
        <v>396</v>
      </c>
      <c r="D242" s="340" t="s">
        <v>47</v>
      </c>
      <c r="E242" s="341"/>
      <c r="F242" s="342"/>
      <c r="G242" s="343"/>
      <c r="H242" s="344" t="s">
        <v>75</v>
      </c>
      <c r="I242" s="367"/>
      <c r="J242" s="367"/>
      <c r="K242" s="368">
        <f t="shared" si="7"/>
        <v>0</v>
      </c>
      <c r="L242" s="367">
        <v>3850000000</v>
      </c>
      <c r="M242" s="369"/>
      <c r="N242" s="367"/>
      <c r="O242" s="368">
        <f t="shared" si="8"/>
        <v>3850000000</v>
      </c>
      <c r="P242" s="484"/>
      <c r="Q242" s="485"/>
      <c r="R242" s="309"/>
    </row>
    <row r="243" spans="1:18" s="30" customFormat="1" ht="165.75" x14ac:dyDescent="0.2">
      <c r="A243" s="325" t="s">
        <v>380</v>
      </c>
      <c r="B243" s="486"/>
      <c r="C243" s="327">
        <v>334</v>
      </c>
      <c r="D243" s="328" t="s">
        <v>73</v>
      </c>
      <c r="E243" s="329"/>
      <c r="F243" s="330"/>
      <c r="G243" s="331"/>
      <c r="H243" s="332" t="s">
        <v>379</v>
      </c>
      <c r="I243" s="333">
        <v>50000000</v>
      </c>
      <c r="J243" s="333"/>
      <c r="K243" s="334">
        <f t="shared" si="7"/>
        <v>50000000</v>
      </c>
      <c r="L243" s="333"/>
      <c r="M243" s="335"/>
      <c r="N243" s="333"/>
      <c r="O243" s="334">
        <f t="shared" si="8"/>
        <v>0</v>
      </c>
      <c r="P243" s="487" t="s">
        <v>70</v>
      </c>
      <c r="Q243" s="336"/>
      <c r="R243" s="309">
        <v>93</v>
      </c>
    </row>
    <row r="244" spans="1:18" s="30" customFormat="1" ht="39" thickBot="1" x14ac:dyDescent="0.25">
      <c r="A244" s="337"/>
      <c r="B244" s="360"/>
      <c r="C244" s="339">
        <v>396</v>
      </c>
      <c r="D244" s="340" t="s">
        <v>47</v>
      </c>
      <c r="E244" s="341"/>
      <c r="F244" s="342"/>
      <c r="G244" s="343"/>
      <c r="H244" s="344" t="s">
        <v>74</v>
      </c>
      <c r="I244" s="430"/>
      <c r="J244" s="430"/>
      <c r="K244" s="431">
        <f t="shared" si="7"/>
        <v>0</v>
      </c>
      <c r="L244" s="430">
        <v>50000000</v>
      </c>
      <c r="M244" s="432"/>
      <c r="N244" s="430"/>
      <c r="O244" s="431">
        <f t="shared" si="8"/>
        <v>50000000</v>
      </c>
      <c r="P244" s="456"/>
      <c r="Q244" s="433"/>
      <c r="R244" s="309"/>
    </row>
    <row r="245" spans="1:18" s="30" customFormat="1" ht="165.75" x14ac:dyDescent="0.2">
      <c r="A245" s="325" t="s">
        <v>381</v>
      </c>
      <c r="B245" s="326"/>
      <c r="C245" s="466">
        <v>361</v>
      </c>
      <c r="D245" s="467" t="s">
        <v>191</v>
      </c>
      <c r="E245" s="468"/>
      <c r="F245" s="469"/>
      <c r="G245" s="470"/>
      <c r="H245" s="471" t="s">
        <v>72</v>
      </c>
      <c r="I245" s="472">
        <v>100000000</v>
      </c>
      <c r="J245" s="472"/>
      <c r="K245" s="473">
        <f t="shared" si="7"/>
        <v>100000000</v>
      </c>
      <c r="L245" s="472"/>
      <c r="M245" s="474"/>
      <c r="N245" s="472"/>
      <c r="O245" s="473">
        <f t="shared" si="8"/>
        <v>0</v>
      </c>
      <c r="P245" s="475" t="s">
        <v>70</v>
      </c>
      <c r="Q245" s="476"/>
      <c r="R245" s="309">
        <v>92</v>
      </c>
    </row>
    <row r="246" spans="1:18" s="30" customFormat="1" ht="39" thickBot="1" x14ac:dyDescent="0.25">
      <c r="A246" s="337"/>
      <c r="B246" s="338"/>
      <c r="C246" s="339">
        <v>396</v>
      </c>
      <c r="D246" s="340" t="s">
        <v>47</v>
      </c>
      <c r="E246" s="341"/>
      <c r="F246" s="342"/>
      <c r="G246" s="343"/>
      <c r="H246" s="344" t="s">
        <v>71</v>
      </c>
      <c r="I246" s="345"/>
      <c r="J246" s="345"/>
      <c r="K246" s="346">
        <f t="shared" si="7"/>
        <v>0</v>
      </c>
      <c r="L246" s="345">
        <v>100000000</v>
      </c>
      <c r="M246" s="347"/>
      <c r="N246" s="345"/>
      <c r="O246" s="346">
        <f t="shared" si="8"/>
        <v>100000000</v>
      </c>
      <c r="P246" s="488"/>
      <c r="Q246" s="489"/>
      <c r="R246" s="309"/>
    </row>
    <row r="247" spans="1:18" s="30" customFormat="1" ht="63.75" x14ac:dyDescent="0.2">
      <c r="A247" s="453" t="s">
        <v>382</v>
      </c>
      <c r="B247" s="454"/>
      <c r="C247" s="382">
        <v>398</v>
      </c>
      <c r="D247" s="383" t="s">
        <v>20</v>
      </c>
      <c r="E247" s="384"/>
      <c r="F247" s="385"/>
      <c r="G247" s="422"/>
      <c r="H247" s="423" t="s">
        <v>199</v>
      </c>
      <c r="I247" s="387"/>
      <c r="J247" s="387"/>
      <c r="K247" s="388">
        <f t="shared" si="7"/>
        <v>0</v>
      </c>
      <c r="L247" s="387"/>
      <c r="M247" s="389">
        <v>5846935</v>
      </c>
      <c r="N247" s="387"/>
      <c r="O247" s="388">
        <f t="shared" si="8"/>
        <v>5846935</v>
      </c>
      <c r="P247" s="455" t="s">
        <v>206</v>
      </c>
      <c r="Q247" s="390"/>
      <c r="R247" s="309">
        <v>141</v>
      </c>
    </row>
    <row r="248" spans="1:18" s="30" customFormat="1" ht="63.75" x14ac:dyDescent="0.2">
      <c r="A248" s="325"/>
      <c r="B248" s="381"/>
      <c r="C248" s="371">
        <v>309</v>
      </c>
      <c r="D248" s="372" t="s">
        <v>195</v>
      </c>
      <c r="E248" s="373"/>
      <c r="F248" s="374"/>
      <c r="G248" s="446"/>
      <c r="H248" s="376" t="s">
        <v>198</v>
      </c>
      <c r="I248" s="377">
        <v>5846935</v>
      </c>
      <c r="J248" s="377"/>
      <c r="K248" s="378">
        <f t="shared" si="7"/>
        <v>5846935</v>
      </c>
      <c r="L248" s="377"/>
      <c r="M248" s="379"/>
      <c r="N248" s="377"/>
      <c r="O248" s="378">
        <f t="shared" si="8"/>
        <v>0</v>
      </c>
      <c r="P248" s="447"/>
      <c r="Q248" s="380"/>
      <c r="R248" s="309"/>
    </row>
    <row r="249" spans="1:18" s="30" customFormat="1" x14ac:dyDescent="0.2">
      <c r="A249" s="325"/>
      <c r="B249" s="381"/>
      <c r="C249" s="371"/>
      <c r="D249" s="372"/>
      <c r="E249" s="373"/>
      <c r="F249" s="374"/>
      <c r="G249" s="446"/>
      <c r="H249" s="376" t="s">
        <v>196</v>
      </c>
      <c r="I249" s="377"/>
      <c r="J249" s="377"/>
      <c r="K249" s="378">
        <f t="shared" si="7"/>
        <v>0</v>
      </c>
      <c r="L249" s="377"/>
      <c r="M249" s="379"/>
      <c r="N249" s="377"/>
      <c r="O249" s="378">
        <f t="shared" si="8"/>
        <v>0</v>
      </c>
      <c r="P249" s="447"/>
      <c r="Q249" s="380"/>
      <c r="R249" s="309"/>
    </row>
    <row r="250" spans="1:18" s="30" customFormat="1" ht="38.25" x14ac:dyDescent="0.2">
      <c r="A250" s="325"/>
      <c r="B250" s="381"/>
      <c r="C250" s="371"/>
      <c r="D250" s="372"/>
      <c r="E250" s="373"/>
      <c r="F250" s="374"/>
      <c r="G250" s="446"/>
      <c r="H250" s="376" t="s">
        <v>200</v>
      </c>
      <c r="I250" s="377"/>
      <c r="J250" s="377"/>
      <c r="K250" s="378">
        <f t="shared" si="7"/>
        <v>0</v>
      </c>
      <c r="L250" s="377"/>
      <c r="M250" s="379"/>
      <c r="N250" s="377"/>
      <c r="O250" s="378">
        <f t="shared" si="8"/>
        <v>0</v>
      </c>
      <c r="P250" s="447"/>
      <c r="Q250" s="380"/>
      <c r="R250" s="309"/>
    </row>
    <row r="251" spans="1:18" s="30" customFormat="1" x14ac:dyDescent="0.2">
      <c r="A251" s="325"/>
      <c r="B251" s="381"/>
      <c r="C251" s="371"/>
      <c r="D251" s="372"/>
      <c r="E251" s="373"/>
      <c r="F251" s="374"/>
      <c r="G251" s="446"/>
      <c r="H251" s="376" t="s">
        <v>197</v>
      </c>
      <c r="I251" s="377"/>
      <c r="J251" s="377"/>
      <c r="K251" s="378">
        <f t="shared" si="7"/>
        <v>0</v>
      </c>
      <c r="L251" s="377"/>
      <c r="M251" s="379"/>
      <c r="N251" s="377"/>
      <c r="O251" s="378">
        <f t="shared" si="8"/>
        <v>0</v>
      </c>
      <c r="P251" s="447"/>
      <c r="Q251" s="380"/>
      <c r="R251" s="309"/>
    </row>
    <row r="252" spans="1:18" s="30" customFormat="1" ht="38.25" x14ac:dyDescent="0.2">
      <c r="A252" s="325"/>
      <c r="B252" s="381"/>
      <c r="C252" s="371"/>
      <c r="D252" s="372"/>
      <c r="E252" s="373"/>
      <c r="F252" s="374"/>
      <c r="G252" s="446"/>
      <c r="H252" s="376" t="s">
        <v>201</v>
      </c>
      <c r="I252" s="377"/>
      <c r="J252" s="377"/>
      <c r="K252" s="378">
        <f t="shared" si="7"/>
        <v>0</v>
      </c>
      <c r="L252" s="377"/>
      <c r="M252" s="379"/>
      <c r="N252" s="377"/>
      <c r="O252" s="378">
        <f t="shared" si="8"/>
        <v>0</v>
      </c>
      <c r="P252" s="447"/>
      <c r="Q252" s="380"/>
      <c r="R252" s="309"/>
    </row>
    <row r="253" spans="1:18" s="30" customFormat="1" ht="25.5" x14ac:dyDescent="0.2">
      <c r="A253" s="325"/>
      <c r="B253" s="381"/>
      <c r="C253" s="371"/>
      <c r="D253" s="372"/>
      <c r="E253" s="373"/>
      <c r="F253" s="374"/>
      <c r="G253" s="446"/>
      <c r="H253" s="376" t="s">
        <v>202</v>
      </c>
      <c r="I253" s="377"/>
      <c r="J253" s="377"/>
      <c r="K253" s="378">
        <f t="shared" si="7"/>
        <v>0</v>
      </c>
      <c r="L253" s="377"/>
      <c r="M253" s="379"/>
      <c r="N253" s="377"/>
      <c r="O253" s="378">
        <f t="shared" si="8"/>
        <v>0</v>
      </c>
      <c r="P253" s="447"/>
      <c r="Q253" s="380"/>
      <c r="R253" s="309"/>
    </row>
    <row r="254" spans="1:18" s="30" customFormat="1" ht="25.5" x14ac:dyDescent="0.2">
      <c r="A254" s="325"/>
      <c r="B254" s="381"/>
      <c r="C254" s="371"/>
      <c r="D254" s="372"/>
      <c r="E254" s="373"/>
      <c r="F254" s="374"/>
      <c r="G254" s="446"/>
      <c r="H254" s="376" t="s">
        <v>203</v>
      </c>
      <c r="I254" s="377"/>
      <c r="J254" s="377"/>
      <c r="K254" s="378">
        <f t="shared" si="7"/>
        <v>0</v>
      </c>
      <c r="L254" s="377"/>
      <c r="M254" s="379"/>
      <c r="N254" s="377"/>
      <c r="O254" s="378">
        <f t="shared" si="8"/>
        <v>0</v>
      </c>
      <c r="P254" s="447"/>
      <c r="Q254" s="380"/>
      <c r="R254" s="309"/>
    </row>
    <row r="255" spans="1:18" s="30" customFormat="1" ht="38.25" x14ac:dyDescent="0.2">
      <c r="A255" s="325"/>
      <c r="B255" s="381"/>
      <c r="C255" s="371"/>
      <c r="D255" s="372"/>
      <c r="E255" s="373"/>
      <c r="F255" s="374"/>
      <c r="G255" s="446"/>
      <c r="H255" s="376" t="s">
        <v>204</v>
      </c>
      <c r="I255" s="377"/>
      <c r="J255" s="377"/>
      <c r="K255" s="378">
        <f t="shared" si="7"/>
        <v>0</v>
      </c>
      <c r="L255" s="377"/>
      <c r="M255" s="379"/>
      <c r="N255" s="377"/>
      <c r="O255" s="378">
        <f t="shared" si="8"/>
        <v>0</v>
      </c>
      <c r="P255" s="447"/>
      <c r="Q255" s="380"/>
      <c r="R255" s="309"/>
    </row>
    <row r="256" spans="1:18" s="30" customFormat="1" ht="39" thickBot="1" x14ac:dyDescent="0.25">
      <c r="A256" s="337"/>
      <c r="B256" s="392"/>
      <c r="C256" s="361"/>
      <c r="D256" s="362"/>
      <c r="E256" s="363"/>
      <c r="F256" s="364"/>
      <c r="G256" s="393"/>
      <c r="H256" s="366" t="s">
        <v>205</v>
      </c>
      <c r="I256" s="367"/>
      <c r="J256" s="367"/>
      <c r="K256" s="368">
        <f t="shared" si="7"/>
        <v>0</v>
      </c>
      <c r="L256" s="367"/>
      <c r="M256" s="369"/>
      <c r="N256" s="367"/>
      <c r="O256" s="368">
        <f t="shared" si="8"/>
        <v>0</v>
      </c>
      <c r="P256" s="450"/>
      <c r="Q256" s="370"/>
      <c r="R256" s="309"/>
    </row>
    <row r="257" spans="1:18" s="30" customFormat="1" ht="255" x14ac:dyDescent="0.2">
      <c r="A257" s="325" t="s">
        <v>411</v>
      </c>
      <c r="B257" s="381"/>
      <c r="C257" s="350">
        <v>333</v>
      </c>
      <c r="D257" s="351" t="s">
        <v>52</v>
      </c>
      <c r="E257" s="352"/>
      <c r="F257" s="353"/>
      <c r="G257" s="391"/>
      <c r="H257" s="355" t="s">
        <v>55</v>
      </c>
      <c r="I257" s="356">
        <v>131000000</v>
      </c>
      <c r="J257" s="356"/>
      <c r="K257" s="357">
        <f t="shared" si="7"/>
        <v>131000000</v>
      </c>
      <c r="L257" s="356"/>
      <c r="M257" s="358"/>
      <c r="N257" s="356"/>
      <c r="O257" s="357">
        <f t="shared" si="8"/>
        <v>0</v>
      </c>
      <c r="P257" s="451" t="s">
        <v>53</v>
      </c>
      <c r="Q257" s="359"/>
      <c r="R257" s="309">
        <v>72</v>
      </c>
    </row>
    <row r="258" spans="1:18" s="30" customFormat="1" ht="51.75" thickBot="1" x14ac:dyDescent="0.25">
      <c r="A258" s="337"/>
      <c r="B258" s="392"/>
      <c r="C258" s="361">
        <v>396</v>
      </c>
      <c r="D258" s="362" t="s">
        <v>47</v>
      </c>
      <c r="E258" s="363"/>
      <c r="F258" s="364"/>
      <c r="G258" s="393"/>
      <c r="H258" s="366" t="s">
        <v>54</v>
      </c>
      <c r="I258" s="367"/>
      <c r="J258" s="367"/>
      <c r="K258" s="368">
        <f t="shared" si="7"/>
        <v>0</v>
      </c>
      <c r="L258" s="367">
        <v>131000000</v>
      </c>
      <c r="M258" s="369"/>
      <c r="N258" s="367"/>
      <c r="O258" s="368">
        <f t="shared" si="8"/>
        <v>131000000</v>
      </c>
      <c r="P258" s="450"/>
      <c r="Q258" s="370"/>
      <c r="R258" s="309"/>
    </row>
    <row r="259" spans="1:18" s="30" customFormat="1" ht="51" x14ac:dyDescent="0.2">
      <c r="A259" s="186"/>
      <c r="B259" s="84"/>
      <c r="C259" s="80"/>
      <c r="D259" s="71"/>
      <c r="E259" s="81"/>
      <c r="F259" s="234"/>
      <c r="G259" s="235"/>
      <c r="H259" s="308" t="s">
        <v>361</v>
      </c>
      <c r="I259" s="222"/>
      <c r="J259" s="222"/>
      <c r="K259" s="223">
        <f t="shared" si="7"/>
        <v>0</v>
      </c>
      <c r="L259" s="222"/>
      <c r="M259" s="236"/>
      <c r="N259" s="222"/>
      <c r="O259" s="223">
        <f t="shared" si="8"/>
        <v>0</v>
      </c>
      <c r="P259" s="211" t="s">
        <v>207</v>
      </c>
      <c r="Q259" s="56"/>
      <c r="R259" s="309">
        <v>142</v>
      </c>
    </row>
    <row r="260" spans="1:18" s="30" customFormat="1" ht="63.75" x14ac:dyDescent="0.2">
      <c r="A260" s="325" t="s">
        <v>387</v>
      </c>
      <c r="B260" s="381"/>
      <c r="C260" s="371">
        <v>313</v>
      </c>
      <c r="D260" s="372" t="s">
        <v>68</v>
      </c>
      <c r="E260" s="373"/>
      <c r="F260" s="374"/>
      <c r="G260" s="446"/>
      <c r="H260" s="376" t="s">
        <v>208</v>
      </c>
      <c r="I260" s="377">
        <v>3500000000</v>
      </c>
      <c r="J260" s="377"/>
      <c r="K260" s="378">
        <f t="shared" si="7"/>
        <v>3500000000</v>
      </c>
      <c r="L260" s="377"/>
      <c r="M260" s="379"/>
      <c r="N260" s="377"/>
      <c r="O260" s="378">
        <f t="shared" si="8"/>
        <v>0</v>
      </c>
      <c r="P260" s="447"/>
      <c r="Q260" s="380"/>
      <c r="R260" s="309"/>
    </row>
    <row r="261" spans="1:18" s="30" customFormat="1" ht="63.75" x14ac:dyDescent="0.2">
      <c r="A261" s="325"/>
      <c r="B261" s="381"/>
      <c r="C261" s="371">
        <v>313</v>
      </c>
      <c r="D261" s="372" t="s">
        <v>68</v>
      </c>
      <c r="E261" s="373"/>
      <c r="F261" s="374"/>
      <c r="G261" s="446"/>
      <c r="H261" s="376" t="s">
        <v>383</v>
      </c>
      <c r="I261" s="377"/>
      <c r="J261" s="377"/>
      <c r="K261" s="378">
        <f t="shared" si="7"/>
        <v>0</v>
      </c>
      <c r="L261" s="377">
        <v>750000000</v>
      </c>
      <c r="M261" s="379"/>
      <c r="N261" s="377"/>
      <c r="O261" s="378">
        <f t="shared" si="8"/>
        <v>750000000</v>
      </c>
      <c r="P261" s="447"/>
      <c r="Q261" s="499"/>
      <c r="R261" s="309"/>
    </row>
    <row r="262" spans="1:18" s="30" customFormat="1" ht="63.75" x14ac:dyDescent="0.2">
      <c r="A262" s="325"/>
      <c r="B262" s="381"/>
      <c r="C262" s="371">
        <v>313</v>
      </c>
      <c r="D262" s="372" t="s">
        <v>68</v>
      </c>
      <c r="E262" s="373"/>
      <c r="F262" s="374"/>
      <c r="G262" s="446"/>
      <c r="H262" s="376" t="s">
        <v>384</v>
      </c>
      <c r="I262" s="377"/>
      <c r="J262" s="377"/>
      <c r="K262" s="378">
        <f t="shared" si="7"/>
        <v>0</v>
      </c>
      <c r="L262" s="377">
        <v>250000000</v>
      </c>
      <c r="M262" s="379"/>
      <c r="N262" s="377"/>
      <c r="O262" s="378">
        <f t="shared" si="8"/>
        <v>250000000</v>
      </c>
      <c r="P262" s="447"/>
      <c r="Q262" s="500"/>
      <c r="R262" s="309"/>
    </row>
    <row r="263" spans="1:18" s="30" customFormat="1" ht="76.5" x14ac:dyDescent="0.2">
      <c r="A263" s="325"/>
      <c r="B263" s="381"/>
      <c r="C263" s="371">
        <v>313</v>
      </c>
      <c r="D263" s="372" t="s">
        <v>68</v>
      </c>
      <c r="E263" s="373"/>
      <c r="F263" s="374"/>
      <c r="G263" s="446"/>
      <c r="H263" s="376" t="s">
        <v>209</v>
      </c>
      <c r="I263" s="377"/>
      <c r="J263" s="377"/>
      <c r="K263" s="378">
        <f t="shared" si="7"/>
        <v>0</v>
      </c>
      <c r="L263" s="377">
        <v>500000000</v>
      </c>
      <c r="M263" s="379"/>
      <c r="N263" s="377"/>
      <c r="O263" s="378">
        <f t="shared" si="8"/>
        <v>500000000</v>
      </c>
      <c r="P263" s="447"/>
      <c r="Q263" s="380"/>
      <c r="R263" s="309"/>
    </row>
    <row r="264" spans="1:18" s="30" customFormat="1" ht="63.75" x14ac:dyDescent="0.2">
      <c r="A264" s="325"/>
      <c r="B264" s="381"/>
      <c r="C264" s="371">
        <v>398</v>
      </c>
      <c r="D264" s="372" t="s">
        <v>20</v>
      </c>
      <c r="E264" s="373"/>
      <c r="F264" s="374"/>
      <c r="G264" s="446"/>
      <c r="H264" s="376" t="s">
        <v>210</v>
      </c>
      <c r="I264" s="377"/>
      <c r="J264" s="377"/>
      <c r="K264" s="378">
        <f t="shared" si="7"/>
        <v>0</v>
      </c>
      <c r="L264" s="377"/>
      <c r="M264" s="379">
        <v>1000000000</v>
      </c>
      <c r="N264" s="377"/>
      <c r="O264" s="378">
        <f t="shared" si="8"/>
        <v>1000000000</v>
      </c>
      <c r="P264" s="447"/>
      <c r="Q264" s="490"/>
      <c r="R264" s="309"/>
    </row>
    <row r="265" spans="1:18" s="30" customFormat="1" ht="51" x14ac:dyDescent="0.2">
      <c r="A265" s="325"/>
      <c r="B265" s="381"/>
      <c r="C265" s="371">
        <v>396</v>
      </c>
      <c r="D265" s="372" t="s">
        <v>47</v>
      </c>
      <c r="E265" s="373"/>
      <c r="F265" s="374"/>
      <c r="G265" s="446"/>
      <c r="H265" s="376" t="s">
        <v>211</v>
      </c>
      <c r="I265" s="377"/>
      <c r="J265" s="377"/>
      <c r="K265" s="378">
        <f t="shared" si="7"/>
        <v>0</v>
      </c>
      <c r="L265" s="377">
        <v>1000000000</v>
      </c>
      <c r="M265" s="379"/>
      <c r="N265" s="377"/>
      <c r="O265" s="378">
        <f t="shared" si="8"/>
        <v>1000000000</v>
      </c>
      <c r="P265" s="447"/>
      <c r="Q265" s="491"/>
      <c r="R265" s="309"/>
    </row>
    <row r="266" spans="1:18" s="30" customFormat="1" ht="27.75" customHeight="1" x14ac:dyDescent="0.2">
      <c r="A266" s="186"/>
      <c r="B266" s="84"/>
      <c r="C266" s="137"/>
      <c r="D266" s="139"/>
      <c r="E266" s="82"/>
      <c r="F266" s="239"/>
      <c r="G266" s="240"/>
      <c r="H266" s="494" t="s">
        <v>363</v>
      </c>
      <c r="I266" s="224"/>
      <c r="J266" s="224"/>
      <c r="K266" s="97">
        <f t="shared" si="7"/>
        <v>0</v>
      </c>
      <c r="L266" s="224"/>
      <c r="M266" s="242"/>
      <c r="N266" s="224"/>
      <c r="O266" s="97">
        <f t="shared" si="8"/>
        <v>0</v>
      </c>
      <c r="P266" s="248"/>
      <c r="Q266" s="307"/>
      <c r="R266" s="309"/>
    </row>
    <row r="267" spans="1:18" s="30" customFormat="1" ht="63.75" x14ac:dyDescent="0.2">
      <c r="A267" s="325" t="s">
        <v>388</v>
      </c>
      <c r="B267" s="381"/>
      <c r="C267" s="371">
        <v>313</v>
      </c>
      <c r="D267" s="372" t="s">
        <v>68</v>
      </c>
      <c r="E267" s="373"/>
      <c r="F267" s="374"/>
      <c r="G267" s="446"/>
      <c r="H267" s="376" t="s">
        <v>212</v>
      </c>
      <c r="I267" s="377">
        <v>3000000000</v>
      </c>
      <c r="J267" s="377"/>
      <c r="K267" s="378">
        <f t="shared" si="7"/>
        <v>3000000000</v>
      </c>
      <c r="L267" s="377"/>
      <c r="M267" s="379"/>
      <c r="N267" s="377"/>
      <c r="O267" s="378">
        <f t="shared" si="8"/>
        <v>0</v>
      </c>
      <c r="P267" s="447"/>
      <c r="Q267" s="394"/>
      <c r="R267" s="309"/>
    </row>
    <row r="268" spans="1:18" s="30" customFormat="1" ht="63.75" x14ac:dyDescent="0.2">
      <c r="A268" s="325"/>
      <c r="B268" s="381"/>
      <c r="C268" s="371">
        <v>313</v>
      </c>
      <c r="D268" s="372" t="s">
        <v>68</v>
      </c>
      <c r="E268" s="373"/>
      <c r="F268" s="374"/>
      <c r="G268" s="446"/>
      <c r="H268" s="376" t="s">
        <v>385</v>
      </c>
      <c r="I268" s="377"/>
      <c r="J268" s="377"/>
      <c r="K268" s="378">
        <f t="shared" si="7"/>
        <v>0</v>
      </c>
      <c r="L268" s="377">
        <v>500000000</v>
      </c>
      <c r="M268" s="379"/>
      <c r="N268" s="377"/>
      <c r="O268" s="378">
        <f t="shared" si="8"/>
        <v>500000000</v>
      </c>
      <c r="P268" s="447"/>
      <c r="Q268" s="394"/>
      <c r="R268" s="309"/>
    </row>
    <row r="269" spans="1:18" s="30" customFormat="1" ht="76.5" x14ac:dyDescent="0.2">
      <c r="A269" s="325"/>
      <c r="B269" s="381"/>
      <c r="C269" s="371">
        <v>313</v>
      </c>
      <c r="D269" s="372" t="s">
        <v>68</v>
      </c>
      <c r="E269" s="373"/>
      <c r="F269" s="374"/>
      <c r="G269" s="446"/>
      <c r="H269" s="376" t="s">
        <v>209</v>
      </c>
      <c r="I269" s="377"/>
      <c r="J269" s="377"/>
      <c r="K269" s="378">
        <f t="shared" si="7"/>
        <v>0</v>
      </c>
      <c r="L269" s="377">
        <v>500000000</v>
      </c>
      <c r="M269" s="379"/>
      <c r="N269" s="377"/>
      <c r="O269" s="378">
        <f t="shared" si="8"/>
        <v>500000000</v>
      </c>
      <c r="P269" s="447"/>
      <c r="Q269" s="394"/>
      <c r="R269" s="309"/>
    </row>
    <row r="270" spans="1:18" s="30" customFormat="1" ht="63.75" x14ac:dyDescent="0.2">
      <c r="A270" s="325"/>
      <c r="B270" s="381"/>
      <c r="C270" s="371">
        <v>398</v>
      </c>
      <c r="D270" s="372" t="s">
        <v>20</v>
      </c>
      <c r="E270" s="373"/>
      <c r="F270" s="374"/>
      <c r="G270" s="446"/>
      <c r="H270" s="376" t="s">
        <v>210</v>
      </c>
      <c r="I270" s="377"/>
      <c r="J270" s="377"/>
      <c r="K270" s="378">
        <f t="shared" si="7"/>
        <v>0</v>
      </c>
      <c r="L270" s="377"/>
      <c r="M270" s="379">
        <v>1000000000</v>
      </c>
      <c r="N270" s="377"/>
      <c r="O270" s="378">
        <f t="shared" si="8"/>
        <v>1000000000</v>
      </c>
      <c r="P270" s="447"/>
      <c r="Q270" s="394"/>
      <c r="R270" s="309"/>
    </row>
    <row r="271" spans="1:18" s="30" customFormat="1" ht="51.75" thickBot="1" x14ac:dyDescent="0.25">
      <c r="A271" s="337"/>
      <c r="B271" s="392"/>
      <c r="C271" s="361">
        <v>396</v>
      </c>
      <c r="D271" s="362" t="s">
        <v>47</v>
      </c>
      <c r="E271" s="363"/>
      <c r="F271" s="364"/>
      <c r="G271" s="393"/>
      <c r="H271" s="366" t="s">
        <v>211</v>
      </c>
      <c r="I271" s="367"/>
      <c r="J271" s="367"/>
      <c r="K271" s="368">
        <f t="shared" si="7"/>
        <v>0</v>
      </c>
      <c r="L271" s="367">
        <v>1000000000</v>
      </c>
      <c r="M271" s="369"/>
      <c r="N271" s="367"/>
      <c r="O271" s="368">
        <f t="shared" si="8"/>
        <v>1000000000</v>
      </c>
      <c r="P271" s="450"/>
      <c r="Q271" s="395"/>
      <c r="R271" s="309"/>
    </row>
    <row r="272" spans="1:18" s="30" customFormat="1" ht="76.5" x14ac:dyDescent="0.2">
      <c r="A272" s="186"/>
      <c r="B272" s="84"/>
      <c r="C272" s="78"/>
      <c r="D272" s="70"/>
      <c r="E272" s="79"/>
      <c r="F272" s="237"/>
      <c r="G272" s="241"/>
      <c r="H272" s="493" t="s">
        <v>43</v>
      </c>
      <c r="I272" s="253"/>
      <c r="J272" s="253"/>
      <c r="K272" s="91">
        <f t="shared" si="7"/>
        <v>0</v>
      </c>
      <c r="L272" s="253"/>
      <c r="M272" s="305"/>
      <c r="N272" s="253"/>
      <c r="O272" s="91">
        <f t="shared" si="8"/>
        <v>0</v>
      </c>
      <c r="P272" s="199" t="s">
        <v>386</v>
      </c>
      <c r="Q272" s="54"/>
      <c r="R272" s="309">
        <v>45</v>
      </c>
    </row>
    <row r="273" spans="1:18" s="30" customFormat="1" ht="102" x14ac:dyDescent="0.2">
      <c r="A273" s="325" t="s">
        <v>412</v>
      </c>
      <c r="B273" s="381"/>
      <c r="C273" s="371">
        <v>304</v>
      </c>
      <c r="D273" s="372" t="s">
        <v>46</v>
      </c>
      <c r="E273" s="373"/>
      <c r="F273" s="374"/>
      <c r="G273" s="446"/>
      <c r="H273" s="376" t="s">
        <v>44</v>
      </c>
      <c r="I273" s="377">
        <v>70000000</v>
      </c>
      <c r="J273" s="377"/>
      <c r="K273" s="378">
        <f t="shared" si="7"/>
        <v>70000000</v>
      </c>
      <c r="L273" s="377"/>
      <c r="M273" s="379"/>
      <c r="N273" s="377"/>
      <c r="O273" s="378">
        <f t="shared" si="8"/>
        <v>0</v>
      </c>
      <c r="P273" s="447"/>
      <c r="Q273" s="380"/>
      <c r="R273" s="309"/>
    </row>
    <row r="274" spans="1:18" s="30" customFormat="1" ht="51" x14ac:dyDescent="0.2">
      <c r="A274" s="325"/>
      <c r="B274" s="381"/>
      <c r="C274" s="371">
        <v>396</v>
      </c>
      <c r="D274" s="372" t="s">
        <v>47</v>
      </c>
      <c r="E274" s="373"/>
      <c r="F274" s="374"/>
      <c r="G274" s="446"/>
      <c r="H274" s="376" t="s">
        <v>45</v>
      </c>
      <c r="I274" s="377"/>
      <c r="J274" s="377"/>
      <c r="K274" s="378">
        <f t="shared" si="7"/>
        <v>0</v>
      </c>
      <c r="L274" s="377">
        <v>70000000</v>
      </c>
      <c r="M274" s="379"/>
      <c r="N274" s="377"/>
      <c r="O274" s="378">
        <f t="shared" si="8"/>
        <v>70000000</v>
      </c>
      <c r="P274" s="447"/>
      <c r="Q274" s="380"/>
      <c r="R274" s="309"/>
    </row>
    <row r="275" spans="1:18" s="30" customFormat="1" ht="76.5" x14ac:dyDescent="0.2">
      <c r="A275" s="186"/>
      <c r="B275" s="84"/>
      <c r="C275" s="137"/>
      <c r="D275" s="139"/>
      <c r="E275" s="82"/>
      <c r="F275" s="239"/>
      <c r="G275" s="240"/>
      <c r="H275" s="494" t="s">
        <v>48</v>
      </c>
      <c r="I275" s="224"/>
      <c r="J275" s="224"/>
      <c r="K275" s="97">
        <f t="shared" si="7"/>
        <v>0</v>
      </c>
      <c r="L275" s="224"/>
      <c r="M275" s="242"/>
      <c r="N275" s="224"/>
      <c r="O275" s="97">
        <f t="shared" si="8"/>
        <v>0</v>
      </c>
      <c r="P275" s="248" t="s">
        <v>386</v>
      </c>
      <c r="Q275" s="135"/>
      <c r="R275" s="309">
        <v>45</v>
      </c>
    </row>
    <row r="276" spans="1:18" s="30" customFormat="1" ht="102" x14ac:dyDescent="0.2">
      <c r="A276" s="325" t="s">
        <v>413</v>
      </c>
      <c r="B276" s="381"/>
      <c r="C276" s="371">
        <v>304</v>
      </c>
      <c r="D276" s="372" t="s">
        <v>46</v>
      </c>
      <c r="E276" s="373"/>
      <c r="F276" s="374"/>
      <c r="G276" s="446"/>
      <c r="H276" s="376" t="s">
        <v>44</v>
      </c>
      <c r="I276" s="377">
        <v>70000000</v>
      </c>
      <c r="J276" s="377"/>
      <c r="K276" s="378">
        <f t="shared" si="7"/>
        <v>70000000</v>
      </c>
      <c r="L276" s="377"/>
      <c r="M276" s="379"/>
      <c r="N276" s="377"/>
      <c r="O276" s="378">
        <f t="shared" si="8"/>
        <v>0</v>
      </c>
      <c r="P276" s="447"/>
      <c r="Q276" s="380"/>
      <c r="R276" s="309"/>
    </row>
    <row r="277" spans="1:18" s="30" customFormat="1" ht="51.75" thickBot="1" x14ac:dyDescent="0.25">
      <c r="A277" s="337"/>
      <c r="B277" s="392"/>
      <c r="C277" s="361">
        <v>398</v>
      </c>
      <c r="D277" s="362" t="s">
        <v>20</v>
      </c>
      <c r="E277" s="363"/>
      <c r="F277" s="364"/>
      <c r="G277" s="393"/>
      <c r="H277" s="366" t="s">
        <v>49</v>
      </c>
      <c r="I277" s="367"/>
      <c r="J277" s="367"/>
      <c r="K277" s="368">
        <f t="shared" si="7"/>
        <v>0</v>
      </c>
      <c r="L277" s="367"/>
      <c r="M277" s="369">
        <v>70000000</v>
      </c>
      <c r="N277" s="367"/>
      <c r="O277" s="368">
        <f t="shared" si="8"/>
        <v>70000000</v>
      </c>
      <c r="P277" s="450"/>
      <c r="Q277" s="370"/>
      <c r="R277" s="309"/>
    </row>
    <row r="278" spans="1:18" s="30" customFormat="1" ht="63.75" x14ac:dyDescent="0.2">
      <c r="A278" s="325" t="s">
        <v>390</v>
      </c>
      <c r="B278" s="381"/>
      <c r="C278" s="350">
        <v>306</v>
      </c>
      <c r="D278" s="351" t="s">
        <v>84</v>
      </c>
      <c r="E278" s="352"/>
      <c r="F278" s="353"/>
      <c r="G278" s="391"/>
      <c r="H278" s="355" t="s">
        <v>85</v>
      </c>
      <c r="I278" s="356"/>
      <c r="J278" s="356"/>
      <c r="K278" s="357">
        <f t="shared" ref="K278:K293" si="9">SUM(I278:J278)</f>
        <v>0</v>
      </c>
      <c r="L278" s="356">
        <v>200000000</v>
      </c>
      <c r="M278" s="358"/>
      <c r="N278" s="356"/>
      <c r="O278" s="357">
        <f t="shared" ref="O278:O293" si="10">SUM(L278:M278)</f>
        <v>200000000</v>
      </c>
      <c r="P278" s="451" t="s">
        <v>389</v>
      </c>
      <c r="Q278" s="359"/>
      <c r="R278" s="309">
        <v>108</v>
      </c>
    </row>
    <row r="279" spans="1:18" s="30" customFormat="1" ht="76.5" x14ac:dyDescent="0.2">
      <c r="A279" s="325"/>
      <c r="B279" s="381"/>
      <c r="C279" s="371">
        <v>398</v>
      </c>
      <c r="D279" s="372" t="s">
        <v>20</v>
      </c>
      <c r="E279" s="373"/>
      <c r="F279" s="374"/>
      <c r="G279" s="446"/>
      <c r="H279" s="376" t="s">
        <v>86</v>
      </c>
      <c r="I279" s="377"/>
      <c r="J279" s="377">
        <v>100000000</v>
      </c>
      <c r="K279" s="378">
        <f t="shared" si="9"/>
        <v>100000000</v>
      </c>
      <c r="L279" s="377"/>
      <c r="M279" s="379"/>
      <c r="N279" s="377"/>
      <c r="O279" s="378">
        <f t="shared" si="10"/>
        <v>0</v>
      </c>
      <c r="P279" s="447"/>
      <c r="Q279" s="380"/>
      <c r="R279" s="309"/>
    </row>
    <row r="280" spans="1:18" s="30" customFormat="1" ht="64.5" thickBot="1" x14ac:dyDescent="0.25">
      <c r="A280" s="337"/>
      <c r="B280" s="392"/>
      <c r="C280" s="361">
        <v>313</v>
      </c>
      <c r="D280" s="362" t="s">
        <v>68</v>
      </c>
      <c r="E280" s="363"/>
      <c r="F280" s="364"/>
      <c r="G280" s="393"/>
      <c r="H280" s="366" t="s">
        <v>87</v>
      </c>
      <c r="I280" s="367">
        <v>100000000</v>
      </c>
      <c r="J280" s="367"/>
      <c r="K280" s="368">
        <f t="shared" si="9"/>
        <v>100000000</v>
      </c>
      <c r="L280" s="367"/>
      <c r="M280" s="369"/>
      <c r="N280" s="367"/>
      <c r="O280" s="368">
        <f t="shared" si="10"/>
        <v>0</v>
      </c>
      <c r="P280" s="450"/>
      <c r="Q280" s="370"/>
      <c r="R280" s="309"/>
    </row>
    <row r="281" spans="1:18" s="30" customFormat="1" ht="89.25" x14ac:dyDescent="0.2">
      <c r="A281" s="325" t="s">
        <v>393</v>
      </c>
      <c r="B281" s="381"/>
      <c r="C281" s="350">
        <v>307</v>
      </c>
      <c r="D281" s="351" t="s">
        <v>81</v>
      </c>
      <c r="E281" s="352"/>
      <c r="F281" s="353"/>
      <c r="G281" s="391"/>
      <c r="H281" s="355" t="s">
        <v>82</v>
      </c>
      <c r="I281" s="356"/>
      <c r="J281" s="356"/>
      <c r="K281" s="357">
        <f t="shared" si="9"/>
        <v>0</v>
      </c>
      <c r="L281" s="356">
        <v>300000000</v>
      </c>
      <c r="M281" s="358"/>
      <c r="N281" s="356"/>
      <c r="O281" s="357">
        <f t="shared" si="10"/>
        <v>300000000</v>
      </c>
      <c r="P281" s="451" t="s">
        <v>391</v>
      </c>
      <c r="Q281" s="359"/>
      <c r="R281" s="309">
        <v>105</v>
      </c>
    </row>
    <row r="282" spans="1:18" s="30" customFormat="1" ht="77.25" thickBot="1" x14ac:dyDescent="0.25">
      <c r="A282" s="337"/>
      <c r="B282" s="381"/>
      <c r="C282" s="361">
        <v>307</v>
      </c>
      <c r="D282" s="362" t="s">
        <v>81</v>
      </c>
      <c r="E282" s="363"/>
      <c r="F282" s="364"/>
      <c r="G282" s="393"/>
      <c r="H282" s="366" t="s">
        <v>83</v>
      </c>
      <c r="I282" s="367">
        <v>300000000</v>
      </c>
      <c r="J282" s="367"/>
      <c r="K282" s="368">
        <f t="shared" si="9"/>
        <v>300000000</v>
      </c>
      <c r="L282" s="367"/>
      <c r="M282" s="369"/>
      <c r="N282" s="367"/>
      <c r="O282" s="368">
        <f t="shared" si="10"/>
        <v>0</v>
      </c>
      <c r="P282" s="450"/>
      <c r="Q282" s="370"/>
      <c r="R282" s="309"/>
    </row>
    <row r="283" spans="1:18" s="30" customFormat="1" ht="114.75" x14ac:dyDescent="0.2">
      <c r="A283" s="325" t="s">
        <v>394</v>
      </c>
      <c r="B283" s="381"/>
      <c r="C283" s="350">
        <v>333</v>
      </c>
      <c r="D283" s="351" t="s">
        <v>52</v>
      </c>
      <c r="E283" s="352"/>
      <c r="F283" s="353"/>
      <c r="G283" s="391"/>
      <c r="H283" s="448" t="s">
        <v>264</v>
      </c>
      <c r="I283" s="356">
        <v>13000000</v>
      </c>
      <c r="J283" s="356"/>
      <c r="K283" s="357">
        <f t="shared" si="9"/>
        <v>13000000</v>
      </c>
      <c r="L283" s="356"/>
      <c r="M283" s="358"/>
      <c r="N283" s="356"/>
      <c r="O283" s="357">
        <f t="shared" si="10"/>
        <v>0</v>
      </c>
      <c r="P283" s="451" t="s">
        <v>392</v>
      </c>
      <c r="Q283" s="394"/>
      <c r="R283" s="309">
        <v>155</v>
      </c>
    </row>
    <row r="284" spans="1:18" s="30" customFormat="1" ht="77.25" thickBot="1" x14ac:dyDescent="0.25">
      <c r="A284" s="337"/>
      <c r="B284" s="392"/>
      <c r="C284" s="361">
        <v>333</v>
      </c>
      <c r="D284" s="362" t="s">
        <v>52</v>
      </c>
      <c r="E284" s="363"/>
      <c r="F284" s="364"/>
      <c r="G284" s="393"/>
      <c r="H284" s="449" t="s">
        <v>265</v>
      </c>
      <c r="I284" s="367"/>
      <c r="J284" s="367"/>
      <c r="K284" s="368">
        <f t="shared" si="9"/>
        <v>0</v>
      </c>
      <c r="L284" s="367">
        <v>13000000</v>
      </c>
      <c r="M284" s="369"/>
      <c r="N284" s="367"/>
      <c r="O284" s="368">
        <f t="shared" si="10"/>
        <v>13000000</v>
      </c>
      <c r="P284" s="450"/>
      <c r="Q284" s="395"/>
      <c r="R284" s="309"/>
    </row>
    <row r="285" spans="1:18" s="30" customFormat="1" ht="89.25" x14ac:dyDescent="0.2">
      <c r="A285" s="325" t="s">
        <v>396</v>
      </c>
      <c r="B285" s="381"/>
      <c r="C285" s="350">
        <v>301</v>
      </c>
      <c r="D285" s="351" t="s">
        <v>248</v>
      </c>
      <c r="E285" s="352"/>
      <c r="F285" s="353"/>
      <c r="G285" s="391"/>
      <c r="H285" s="448" t="s">
        <v>266</v>
      </c>
      <c r="I285" s="356"/>
      <c r="J285" s="356"/>
      <c r="K285" s="357">
        <f t="shared" si="9"/>
        <v>0</v>
      </c>
      <c r="L285" s="356">
        <v>1022000</v>
      </c>
      <c r="M285" s="358"/>
      <c r="N285" s="356"/>
      <c r="O285" s="357">
        <f t="shared" si="10"/>
        <v>1022000</v>
      </c>
      <c r="P285" s="451" t="s">
        <v>267</v>
      </c>
      <c r="Q285" s="394"/>
      <c r="R285" s="309">
        <v>159</v>
      </c>
    </row>
    <row r="286" spans="1:18" s="30" customFormat="1" ht="166.5" thickBot="1" x14ac:dyDescent="0.25">
      <c r="A286" s="337"/>
      <c r="B286" s="392"/>
      <c r="C286" s="361">
        <v>304</v>
      </c>
      <c r="D286" s="362" t="s">
        <v>46</v>
      </c>
      <c r="E286" s="363"/>
      <c r="F286" s="364"/>
      <c r="G286" s="393"/>
      <c r="H286" s="449" t="s">
        <v>395</v>
      </c>
      <c r="I286" s="367">
        <v>1022000</v>
      </c>
      <c r="J286" s="367"/>
      <c r="K286" s="368">
        <f t="shared" si="9"/>
        <v>1022000</v>
      </c>
      <c r="L286" s="367"/>
      <c r="M286" s="369"/>
      <c r="N286" s="367"/>
      <c r="O286" s="368">
        <f t="shared" si="10"/>
        <v>0</v>
      </c>
      <c r="P286" s="450"/>
      <c r="Q286" s="395"/>
      <c r="R286" s="309"/>
    </row>
    <row r="287" spans="1:18" s="30" customFormat="1" ht="114.75" x14ac:dyDescent="0.2">
      <c r="A287" s="325" t="s">
        <v>414</v>
      </c>
      <c r="B287" s="381"/>
      <c r="C287" s="350">
        <v>333</v>
      </c>
      <c r="D287" s="351" t="s">
        <v>52</v>
      </c>
      <c r="E287" s="352"/>
      <c r="F287" s="353"/>
      <c r="G287" s="391"/>
      <c r="H287" s="448" t="s">
        <v>270</v>
      </c>
      <c r="I287" s="356">
        <v>400000000</v>
      </c>
      <c r="J287" s="356"/>
      <c r="K287" s="357">
        <f t="shared" si="9"/>
        <v>400000000</v>
      </c>
      <c r="L287" s="356"/>
      <c r="M287" s="358"/>
      <c r="N287" s="356"/>
      <c r="O287" s="357">
        <f t="shared" si="10"/>
        <v>0</v>
      </c>
      <c r="P287" s="451" t="s">
        <v>397</v>
      </c>
      <c r="Q287" s="394"/>
      <c r="R287" s="309">
        <v>163</v>
      </c>
    </row>
    <row r="288" spans="1:18" s="30" customFormat="1" ht="192" thickBot="1" x14ac:dyDescent="0.25">
      <c r="A288" s="337"/>
      <c r="B288" s="392"/>
      <c r="C288" s="361">
        <v>314</v>
      </c>
      <c r="D288" s="362" t="s">
        <v>119</v>
      </c>
      <c r="E288" s="363"/>
      <c r="F288" s="364"/>
      <c r="G288" s="393"/>
      <c r="H288" s="449" t="s">
        <v>271</v>
      </c>
      <c r="I288" s="367"/>
      <c r="J288" s="367"/>
      <c r="K288" s="368">
        <f t="shared" si="9"/>
        <v>0</v>
      </c>
      <c r="L288" s="367">
        <v>400000000</v>
      </c>
      <c r="M288" s="369"/>
      <c r="N288" s="367"/>
      <c r="O288" s="368">
        <f t="shared" si="10"/>
        <v>400000000</v>
      </c>
      <c r="P288" s="450"/>
      <c r="Q288" s="395"/>
      <c r="R288" s="309"/>
    </row>
    <row r="289" spans="1:18" s="30" customFormat="1" ht="38.25" x14ac:dyDescent="0.2">
      <c r="A289" s="325"/>
      <c r="B289" s="381"/>
      <c r="C289" s="371"/>
      <c r="D289" s="372"/>
      <c r="E289" s="373"/>
      <c r="F289" s="374"/>
      <c r="G289" s="446"/>
      <c r="H289" s="492" t="s">
        <v>398</v>
      </c>
      <c r="I289" s="377"/>
      <c r="J289" s="377"/>
      <c r="K289" s="378">
        <f t="shared" si="9"/>
        <v>0</v>
      </c>
      <c r="L289" s="377"/>
      <c r="M289" s="379"/>
      <c r="N289" s="377"/>
      <c r="O289" s="378">
        <f t="shared" si="10"/>
        <v>0</v>
      </c>
      <c r="P289" s="447" t="s">
        <v>400</v>
      </c>
      <c r="Q289" s="394" t="s">
        <v>399</v>
      </c>
      <c r="R289" s="291"/>
    </row>
    <row r="290" spans="1:18" s="30" customFormat="1" ht="140.25" x14ac:dyDescent="0.2">
      <c r="A290" s="325" t="s">
        <v>415</v>
      </c>
      <c r="B290" s="381"/>
      <c r="C290" s="371"/>
      <c r="D290" s="372"/>
      <c r="E290" s="373"/>
      <c r="F290" s="374"/>
      <c r="G290" s="446"/>
      <c r="H290" s="376" t="s">
        <v>333</v>
      </c>
      <c r="I290" s="377"/>
      <c r="J290" s="377"/>
      <c r="K290" s="378">
        <f t="shared" si="9"/>
        <v>0</v>
      </c>
      <c r="L290" s="377"/>
      <c r="M290" s="379"/>
      <c r="N290" s="377"/>
      <c r="O290" s="378">
        <f t="shared" si="10"/>
        <v>0</v>
      </c>
      <c r="P290" s="447"/>
      <c r="Q290" s="394"/>
      <c r="R290" s="291"/>
    </row>
    <row r="291" spans="1:18" s="30" customFormat="1" ht="141" thickBot="1" x14ac:dyDescent="0.25">
      <c r="A291" s="337" t="s">
        <v>415</v>
      </c>
      <c r="B291" s="392"/>
      <c r="C291" s="361"/>
      <c r="D291" s="362"/>
      <c r="E291" s="363"/>
      <c r="F291" s="364"/>
      <c r="G291" s="393"/>
      <c r="H291" s="366" t="s">
        <v>334</v>
      </c>
      <c r="I291" s="367"/>
      <c r="J291" s="367"/>
      <c r="K291" s="368">
        <f t="shared" si="9"/>
        <v>0</v>
      </c>
      <c r="L291" s="367"/>
      <c r="M291" s="369"/>
      <c r="N291" s="367"/>
      <c r="O291" s="368">
        <f t="shared" si="10"/>
        <v>0</v>
      </c>
      <c r="P291" s="450"/>
      <c r="Q291" s="395"/>
      <c r="R291" s="291"/>
    </row>
    <row r="292" spans="1:18" x14ac:dyDescent="0.2">
      <c r="A292" s="187"/>
      <c r="B292" s="183"/>
      <c r="C292" s="83"/>
      <c r="D292" s="72"/>
      <c r="E292" s="84"/>
      <c r="F292" s="20"/>
      <c r="G292" s="158"/>
      <c r="H292" s="138"/>
      <c r="I292" s="6"/>
      <c r="J292" s="6"/>
      <c r="K292" s="7">
        <f t="shared" si="9"/>
        <v>0</v>
      </c>
      <c r="L292" s="6"/>
      <c r="M292" s="174"/>
      <c r="N292" s="6"/>
      <c r="O292" s="7">
        <f t="shared" si="10"/>
        <v>0</v>
      </c>
      <c r="P292" s="252"/>
      <c r="Q292" s="55"/>
    </row>
    <row r="293" spans="1:18" ht="13.5" thickBot="1" x14ac:dyDescent="0.25">
      <c r="A293" s="188"/>
      <c r="B293" s="184"/>
      <c r="C293" s="83"/>
      <c r="D293" s="72"/>
      <c r="E293" s="84"/>
      <c r="F293" s="20"/>
      <c r="G293" s="158"/>
      <c r="H293" s="163"/>
      <c r="I293" s="6"/>
      <c r="J293" s="6"/>
      <c r="K293" s="7">
        <f t="shared" si="9"/>
        <v>0</v>
      </c>
      <c r="L293" s="6"/>
      <c r="M293" s="174"/>
      <c r="N293" s="6"/>
      <c r="O293" s="7">
        <f t="shared" si="10"/>
        <v>0</v>
      </c>
      <c r="P293" s="252"/>
      <c r="Q293" s="55"/>
    </row>
    <row r="294" spans="1:18" s="149" customFormat="1" ht="14.25" thickTop="1" thickBot="1" x14ac:dyDescent="0.25">
      <c r="A294" s="189"/>
      <c r="B294" s="145"/>
      <c r="C294" s="142"/>
      <c r="D294" s="143"/>
      <c r="E294" s="144"/>
      <c r="F294" s="145"/>
      <c r="G294" s="159"/>
      <c r="H294" s="168" t="s">
        <v>22</v>
      </c>
      <c r="I294" s="146">
        <f>SUM(I22:I293)</f>
        <v>98434919062</v>
      </c>
      <c r="J294" s="146">
        <f>SUM(J22:J293)</f>
        <v>5163700000</v>
      </c>
      <c r="K294" s="147">
        <f>SUM(K22:K293)</f>
        <v>103598619062</v>
      </c>
      <c r="L294" s="146">
        <f>SUM(L22:L293)</f>
        <v>82267882430</v>
      </c>
      <c r="M294" s="148">
        <f>SUM(M22:M293)</f>
        <v>21330736632</v>
      </c>
      <c r="N294" s="146"/>
      <c r="O294" s="147">
        <f>SUM(O22:O293)</f>
        <v>103598619062</v>
      </c>
      <c r="P294" s="249" t="s">
        <v>8</v>
      </c>
      <c r="Q294" s="250"/>
      <c r="R294" s="294"/>
    </row>
    <row r="295" spans="1:18" ht="14.25" thickTop="1" thickBot="1" x14ac:dyDescent="0.25">
      <c r="A295" s="166"/>
      <c r="B295" s="166"/>
      <c r="C295" s="85"/>
      <c r="D295" s="73"/>
      <c r="E295" s="85"/>
      <c r="F295" s="11"/>
      <c r="G295" s="32"/>
      <c r="H295" s="24" t="s">
        <v>9</v>
      </c>
      <c r="I295" s="140"/>
      <c r="J295" s="140"/>
      <c r="K295" s="141">
        <f>SUM(I294:J294)</f>
        <v>103598619062</v>
      </c>
      <c r="L295" s="140"/>
      <c r="M295" s="140"/>
      <c r="N295" s="140"/>
      <c r="O295" s="141">
        <f>SUM(L294:M294)</f>
        <v>103598619062</v>
      </c>
      <c r="P295" s="268"/>
      <c r="Q295" s="251"/>
    </row>
    <row r="296" spans="1:18" ht="13.5" thickTop="1" x14ac:dyDescent="0.2">
      <c r="H296" s="24" t="s">
        <v>10</v>
      </c>
      <c r="I296" s="99"/>
      <c r="J296" s="99"/>
      <c r="K296" s="99"/>
      <c r="L296" s="99"/>
      <c r="M296" s="99"/>
      <c r="N296" s="99"/>
      <c r="O296" s="99">
        <f>K295-O295</f>
        <v>0</v>
      </c>
      <c r="P296" s="269"/>
      <c r="Q296" s="30"/>
    </row>
    <row r="297" spans="1:18" x14ac:dyDescent="0.2">
      <c r="I297" s="2"/>
      <c r="J297" s="2"/>
      <c r="K297" s="5"/>
      <c r="L297" s="5"/>
      <c r="M297" s="5"/>
      <c r="N297" s="5"/>
      <c r="O297" s="5"/>
    </row>
    <row r="298" spans="1:18" ht="13.5" thickBot="1" x14ac:dyDescent="0.25">
      <c r="H298" s="25" t="s">
        <v>42</v>
      </c>
      <c r="I298" s="2"/>
      <c r="J298" s="2"/>
      <c r="K298" s="2"/>
      <c r="L298" s="2"/>
      <c r="M298" s="2"/>
      <c r="N298" s="2"/>
      <c r="O298" s="2"/>
    </row>
    <row r="299" spans="1:18" ht="14.25" thickTop="1" thickBot="1" x14ac:dyDescent="0.25">
      <c r="H299" s="26"/>
      <c r="I299" s="178" t="s">
        <v>19</v>
      </c>
      <c r="J299" s="178" t="s">
        <v>20</v>
      </c>
      <c r="K299" s="179" t="s">
        <v>11</v>
      </c>
      <c r="L299" s="2"/>
      <c r="M299" s="2"/>
      <c r="N299" s="2"/>
      <c r="O299" s="9"/>
    </row>
    <row r="300" spans="1:18" ht="13.5" thickTop="1" x14ac:dyDescent="0.2">
      <c r="H300" s="27" t="s">
        <v>12</v>
      </c>
      <c r="I300" s="13">
        <f>I12-L12</f>
        <v>0</v>
      </c>
      <c r="J300" s="13">
        <f>J12-M12</f>
        <v>0</v>
      </c>
      <c r="K300" s="18">
        <f>SUM(I300:J300)</f>
        <v>0</v>
      </c>
      <c r="L300" s="14">
        <f>K12-O12</f>
        <v>0</v>
      </c>
      <c r="M300" s="2"/>
      <c r="N300" s="2"/>
      <c r="O300" s="2"/>
    </row>
    <row r="301" spans="1:18" ht="13.5" thickBot="1" x14ac:dyDescent="0.25">
      <c r="H301" s="27" t="s">
        <v>13</v>
      </c>
      <c r="I301" s="169">
        <f>I294-L294</f>
        <v>16167036632</v>
      </c>
      <c r="J301" s="169">
        <f>J294-M294</f>
        <v>-16167036632</v>
      </c>
      <c r="K301" s="170">
        <f>SUM(I301:J301)</f>
        <v>0</v>
      </c>
      <c r="L301" s="171">
        <f>K294-O294</f>
        <v>0</v>
      </c>
      <c r="M301" s="2"/>
      <c r="N301" s="2"/>
      <c r="O301" s="2"/>
    </row>
    <row r="302" spans="1:18" ht="14.25" thickTop="1" thickBot="1" x14ac:dyDescent="0.25">
      <c r="A302"/>
      <c r="B302"/>
      <c r="C302"/>
      <c r="D302"/>
      <c r="E302"/>
      <c r="F302"/>
      <c r="G302"/>
      <c r="H302" s="28" t="s">
        <v>14</v>
      </c>
      <c r="I302" s="172">
        <f>I300-I301</f>
        <v>-16167036632</v>
      </c>
      <c r="J302" s="172">
        <f>J300-J301</f>
        <v>16167036632</v>
      </c>
      <c r="K302" s="173">
        <f>SUM(I302:J302)</f>
        <v>0</v>
      </c>
      <c r="L302" s="171">
        <f>L300-L301</f>
        <v>0</v>
      </c>
      <c r="M302" s="2" t="s">
        <v>39</v>
      </c>
      <c r="N302" s="2"/>
      <c r="O302" s="2"/>
      <c r="R302"/>
    </row>
    <row r="303" spans="1:18" ht="13.5" thickTop="1" x14ac:dyDescent="0.2">
      <c r="A303"/>
      <c r="B303"/>
      <c r="C303"/>
      <c r="D303"/>
      <c r="E303"/>
      <c r="F303"/>
      <c r="G303"/>
      <c r="H303" s="29"/>
      <c r="I303" s="174"/>
      <c r="J303" s="174"/>
      <c r="K303" s="175">
        <f>K300-K301</f>
        <v>0</v>
      </c>
      <c r="L303" s="8"/>
      <c r="M303" s="136"/>
      <c r="N303" s="2"/>
      <c r="O303" s="2"/>
      <c r="R303"/>
    </row>
    <row r="304" spans="1:18" x14ac:dyDescent="0.2">
      <c r="A304"/>
      <c r="B304"/>
      <c r="C304"/>
      <c r="D304"/>
      <c r="E304"/>
      <c r="F304"/>
      <c r="G304"/>
      <c r="H304" s="29"/>
      <c r="I304" s="1"/>
      <c r="J304" s="1"/>
      <c r="K304" s="1"/>
      <c r="L304" s="2"/>
      <c r="M304" s="2"/>
      <c r="N304" s="2"/>
      <c r="O304" s="2"/>
      <c r="R304"/>
    </row>
    <row r="305" spans="1:18" x14ac:dyDescent="0.2">
      <c r="A305"/>
      <c r="B305"/>
      <c r="C305"/>
      <c r="D305"/>
      <c r="E305"/>
      <c r="F305"/>
      <c r="G305"/>
      <c r="H305" s="3"/>
      <c r="I305" s="4"/>
      <c r="J305" s="4"/>
      <c r="K305" s="4"/>
      <c r="L305" s="4"/>
      <c r="M305" s="4"/>
      <c r="N305" s="4"/>
      <c r="O305" s="4"/>
      <c r="P305" s="270"/>
      <c r="R305"/>
    </row>
    <row r="306" spans="1:18" x14ac:dyDescent="0.2">
      <c r="A306"/>
      <c r="B306"/>
      <c r="C306"/>
      <c r="D306"/>
      <c r="E306"/>
      <c r="F306"/>
      <c r="G306"/>
      <c r="H306" s="23" t="s">
        <v>15</v>
      </c>
      <c r="R306"/>
    </row>
    <row r="307" spans="1:18" x14ac:dyDescent="0.2">
      <c r="A307"/>
      <c r="B307"/>
      <c r="C307"/>
      <c r="D307"/>
      <c r="E307"/>
      <c r="F307"/>
      <c r="G307"/>
      <c r="H307" s="23" t="s">
        <v>16</v>
      </c>
      <c r="R307"/>
    </row>
    <row r="308" spans="1:18" x14ac:dyDescent="0.2">
      <c r="H308" s="23" t="s">
        <v>423</v>
      </c>
    </row>
  </sheetData>
  <autoFilter ref="A20:Q293"/>
  <mergeCells count="2">
    <mergeCell ref="A3:Q3"/>
    <mergeCell ref="Q261:Q262"/>
  </mergeCells>
  <conditionalFormatting sqref="I219:I230 I289:I292">
    <cfRule type="expression" dxfId="216" priority="258" stopIfTrue="1">
      <formula>C219=398</formula>
    </cfRule>
  </conditionalFormatting>
  <conditionalFormatting sqref="L219:L230 L289:L292">
    <cfRule type="expression" dxfId="215" priority="259" stopIfTrue="1">
      <formula>C219=398</formula>
    </cfRule>
  </conditionalFormatting>
  <conditionalFormatting sqref="J219:J230 J289:J292">
    <cfRule type="expression" dxfId="214" priority="260" stopIfTrue="1">
      <formula>C219&lt;398</formula>
    </cfRule>
  </conditionalFormatting>
  <conditionalFormatting sqref="M219:M230 M289:M292">
    <cfRule type="expression" dxfId="213" priority="261" stopIfTrue="1">
      <formula>C219&lt;398</formula>
    </cfRule>
  </conditionalFormatting>
  <conditionalFormatting sqref="L7">
    <cfRule type="expression" dxfId="212" priority="249" stopIfTrue="1">
      <formula>C7=398</formula>
    </cfRule>
  </conditionalFormatting>
  <conditionalFormatting sqref="I24:I25">
    <cfRule type="expression" dxfId="211" priority="193" stopIfTrue="1">
      <formula>C24=398</formula>
    </cfRule>
  </conditionalFormatting>
  <conditionalFormatting sqref="L24:L25">
    <cfRule type="expression" dxfId="210" priority="194" stopIfTrue="1">
      <formula>C24=398</formula>
    </cfRule>
  </conditionalFormatting>
  <conditionalFormatting sqref="J24:J25">
    <cfRule type="expression" dxfId="209" priority="195" stopIfTrue="1">
      <formula>C24&lt;398</formula>
    </cfRule>
  </conditionalFormatting>
  <conditionalFormatting sqref="M24:M25">
    <cfRule type="expression" dxfId="208" priority="196" stopIfTrue="1">
      <formula>C24&lt;398</formula>
    </cfRule>
  </conditionalFormatting>
  <conditionalFormatting sqref="I38:I40">
    <cfRule type="expression" dxfId="207" priority="169" stopIfTrue="1">
      <formula>C38=398</formula>
    </cfRule>
  </conditionalFormatting>
  <conditionalFormatting sqref="L38:L40">
    <cfRule type="expression" dxfId="206" priority="170" stopIfTrue="1">
      <formula>C38=398</formula>
    </cfRule>
  </conditionalFormatting>
  <conditionalFormatting sqref="J38:J40">
    <cfRule type="expression" dxfId="205" priority="171" stopIfTrue="1">
      <formula>C38&lt;398</formula>
    </cfRule>
  </conditionalFormatting>
  <conditionalFormatting sqref="M38:M40">
    <cfRule type="expression" dxfId="204" priority="172" stopIfTrue="1">
      <formula>C38&lt;398</formula>
    </cfRule>
  </conditionalFormatting>
  <conditionalFormatting sqref="I22:I23">
    <cfRule type="expression" dxfId="203" priority="197" stopIfTrue="1">
      <formula>C22=398</formula>
    </cfRule>
  </conditionalFormatting>
  <conditionalFormatting sqref="L22:L23">
    <cfRule type="expression" dxfId="202" priority="198" stopIfTrue="1">
      <formula>C22=398</formula>
    </cfRule>
  </conditionalFormatting>
  <conditionalFormatting sqref="J22:J23">
    <cfRule type="expression" dxfId="201" priority="199" stopIfTrue="1">
      <formula>C22&lt;398</formula>
    </cfRule>
  </conditionalFormatting>
  <conditionalFormatting sqref="M22:M23">
    <cfRule type="expression" dxfId="200" priority="200" stopIfTrue="1">
      <formula>C22&lt;398</formula>
    </cfRule>
  </conditionalFormatting>
  <conditionalFormatting sqref="I36:I37">
    <cfRule type="expression" dxfId="199" priority="173" stopIfTrue="1">
      <formula>C36=398</formula>
    </cfRule>
  </conditionalFormatting>
  <conditionalFormatting sqref="L36:L37">
    <cfRule type="expression" dxfId="198" priority="174" stopIfTrue="1">
      <formula>C36=398</formula>
    </cfRule>
  </conditionalFormatting>
  <conditionalFormatting sqref="J36:J37">
    <cfRule type="expression" dxfId="197" priority="175" stopIfTrue="1">
      <formula>C36&lt;398</formula>
    </cfRule>
  </conditionalFormatting>
  <conditionalFormatting sqref="M36:M37">
    <cfRule type="expression" dxfId="196" priority="176" stopIfTrue="1">
      <formula>C36&lt;398</formula>
    </cfRule>
  </conditionalFormatting>
  <conditionalFormatting sqref="I47:I48">
    <cfRule type="expression" dxfId="195" priority="229" stopIfTrue="1">
      <formula>C47=398</formula>
    </cfRule>
  </conditionalFormatting>
  <conditionalFormatting sqref="L47:L48">
    <cfRule type="expression" dxfId="194" priority="230" stopIfTrue="1">
      <formula>C47=398</formula>
    </cfRule>
  </conditionalFormatting>
  <conditionalFormatting sqref="J47:J48">
    <cfRule type="expression" dxfId="193" priority="231" stopIfTrue="1">
      <formula>C47&lt;398</formula>
    </cfRule>
  </conditionalFormatting>
  <conditionalFormatting sqref="M47:M48">
    <cfRule type="expression" dxfId="192" priority="232" stopIfTrue="1">
      <formula>C47&lt;398</formula>
    </cfRule>
  </conditionalFormatting>
  <conditionalFormatting sqref="I49:I50">
    <cfRule type="expression" dxfId="191" priority="213" stopIfTrue="1">
      <formula>C49=398</formula>
    </cfRule>
  </conditionalFormatting>
  <conditionalFormatting sqref="L49:L50">
    <cfRule type="expression" dxfId="190" priority="214" stopIfTrue="1">
      <formula>C49=398</formula>
    </cfRule>
  </conditionalFormatting>
  <conditionalFormatting sqref="J49:J50">
    <cfRule type="expression" dxfId="189" priority="215" stopIfTrue="1">
      <formula>C49&lt;398</formula>
    </cfRule>
  </conditionalFormatting>
  <conditionalFormatting sqref="M49:M50">
    <cfRule type="expression" dxfId="188" priority="216" stopIfTrue="1">
      <formula>C49&lt;398</formula>
    </cfRule>
  </conditionalFormatting>
  <conditionalFormatting sqref="I26:I27">
    <cfRule type="expression" dxfId="187" priority="189" stopIfTrue="1">
      <formula>C26=398</formula>
    </cfRule>
  </conditionalFormatting>
  <conditionalFormatting sqref="L26:L27">
    <cfRule type="expression" dxfId="186" priority="190" stopIfTrue="1">
      <formula>C26=398</formula>
    </cfRule>
  </conditionalFormatting>
  <conditionalFormatting sqref="J26:J27">
    <cfRule type="expression" dxfId="185" priority="191" stopIfTrue="1">
      <formula>C26&lt;398</formula>
    </cfRule>
  </conditionalFormatting>
  <conditionalFormatting sqref="M26:M27">
    <cfRule type="expression" dxfId="184" priority="192" stopIfTrue="1">
      <formula>C26&lt;398</formula>
    </cfRule>
  </conditionalFormatting>
  <conditionalFormatting sqref="I28:I30">
    <cfRule type="expression" dxfId="183" priority="185" stopIfTrue="1">
      <formula>C28=398</formula>
    </cfRule>
  </conditionalFormatting>
  <conditionalFormatting sqref="L28:L30">
    <cfRule type="expression" dxfId="182" priority="186" stopIfTrue="1">
      <formula>C28=398</formula>
    </cfRule>
  </conditionalFormatting>
  <conditionalFormatting sqref="J28:J30">
    <cfRule type="expression" dxfId="181" priority="187" stopIfTrue="1">
      <formula>C28&lt;398</formula>
    </cfRule>
  </conditionalFormatting>
  <conditionalFormatting sqref="M28:M30">
    <cfRule type="expression" dxfId="180" priority="188" stopIfTrue="1">
      <formula>C28&lt;398</formula>
    </cfRule>
  </conditionalFormatting>
  <conditionalFormatting sqref="I58:I59">
    <cfRule type="expression" dxfId="179" priority="149" stopIfTrue="1">
      <formula>C58=398</formula>
    </cfRule>
  </conditionalFormatting>
  <conditionalFormatting sqref="L58:L59">
    <cfRule type="expression" dxfId="178" priority="150" stopIfTrue="1">
      <formula>C58=398</formula>
    </cfRule>
  </conditionalFormatting>
  <conditionalFormatting sqref="J58:J59">
    <cfRule type="expression" dxfId="177" priority="151" stopIfTrue="1">
      <formula>C58&lt;398</formula>
    </cfRule>
  </conditionalFormatting>
  <conditionalFormatting sqref="M58:M59">
    <cfRule type="expression" dxfId="176" priority="152" stopIfTrue="1">
      <formula>C58&lt;398</formula>
    </cfRule>
  </conditionalFormatting>
  <conditionalFormatting sqref="I51:I53">
    <cfRule type="expression" dxfId="175" priority="209" stopIfTrue="1">
      <formula>C51=398</formula>
    </cfRule>
  </conditionalFormatting>
  <conditionalFormatting sqref="L51:L53">
    <cfRule type="expression" dxfId="174" priority="210" stopIfTrue="1">
      <formula>C51=398</formula>
    </cfRule>
  </conditionalFormatting>
  <conditionalFormatting sqref="J51:J53">
    <cfRule type="expression" dxfId="173" priority="211" stopIfTrue="1">
      <formula>C51&lt;398</formula>
    </cfRule>
  </conditionalFormatting>
  <conditionalFormatting sqref="M51:M53">
    <cfRule type="expression" dxfId="172" priority="212" stopIfTrue="1">
      <formula>C51&lt;398</formula>
    </cfRule>
  </conditionalFormatting>
  <conditionalFormatting sqref="I43:I46">
    <cfRule type="expression" dxfId="171" priority="161" stopIfTrue="1">
      <formula>C43=398</formula>
    </cfRule>
  </conditionalFormatting>
  <conditionalFormatting sqref="L43:L46">
    <cfRule type="expression" dxfId="170" priority="162" stopIfTrue="1">
      <formula>C43=398</formula>
    </cfRule>
  </conditionalFormatting>
  <conditionalFormatting sqref="J43:J46">
    <cfRule type="expression" dxfId="169" priority="163" stopIfTrue="1">
      <formula>C43&lt;398</formula>
    </cfRule>
  </conditionalFormatting>
  <conditionalFormatting sqref="M43:M46">
    <cfRule type="expression" dxfId="168" priority="164" stopIfTrue="1">
      <formula>C43&lt;398</formula>
    </cfRule>
  </conditionalFormatting>
  <conditionalFormatting sqref="I54:I55">
    <cfRule type="expression" dxfId="167" priority="157" stopIfTrue="1">
      <formula>C54=398</formula>
    </cfRule>
  </conditionalFormatting>
  <conditionalFormatting sqref="L54:L55">
    <cfRule type="expression" dxfId="166" priority="158" stopIfTrue="1">
      <formula>C54=398</formula>
    </cfRule>
  </conditionalFormatting>
  <conditionalFormatting sqref="J54:J55">
    <cfRule type="expression" dxfId="165" priority="159" stopIfTrue="1">
      <formula>C54&lt;398</formula>
    </cfRule>
  </conditionalFormatting>
  <conditionalFormatting sqref="M54:M55">
    <cfRule type="expression" dxfId="164" priority="160" stopIfTrue="1">
      <formula>C54&lt;398</formula>
    </cfRule>
  </conditionalFormatting>
  <conditionalFormatting sqref="I56:I57">
    <cfRule type="expression" dxfId="163" priority="153" stopIfTrue="1">
      <formula>C56=398</formula>
    </cfRule>
  </conditionalFormatting>
  <conditionalFormatting sqref="L56:L57">
    <cfRule type="expression" dxfId="162" priority="154" stopIfTrue="1">
      <formula>C56=398</formula>
    </cfRule>
  </conditionalFormatting>
  <conditionalFormatting sqref="J56:J57">
    <cfRule type="expression" dxfId="161" priority="155" stopIfTrue="1">
      <formula>C56&lt;398</formula>
    </cfRule>
  </conditionalFormatting>
  <conditionalFormatting sqref="M56:M57">
    <cfRule type="expression" dxfId="160" priority="156" stopIfTrue="1">
      <formula>C56&lt;398</formula>
    </cfRule>
  </conditionalFormatting>
  <conditionalFormatting sqref="I122">
    <cfRule type="expression" dxfId="159" priority="109" stopIfTrue="1">
      <formula>C122=398</formula>
    </cfRule>
  </conditionalFormatting>
  <conditionalFormatting sqref="L122">
    <cfRule type="expression" dxfId="158" priority="110" stopIfTrue="1">
      <formula>C122=398</formula>
    </cfRule>
  </conditionalFormatting>
  <conditionalFormatting sqref="J122">
    <cfRule type="expression" dxfId="157" priority="111" stopIfTrue="1">
      <formula>C122&lt;398</formula>
    </cfRule>
  </conditionalFormatting>
  <conditionalFormatting sqref="M122">
    <cfRule type="expression" dxfId="156" priority="112" stopIfTrue="1">
      <formula>C122&lt;398</formula>
    </cfRule>
  </conditionalFormatting>
  <conditionalFormatting sqref="I31:I33">
    <cfRule type="expression" dxfId="155" priority="181" stopIfTrue="1">
      <formula>C31=398</formula>
    </cfRule>
  </conditionalFormatting>
  <conditionalFormatting sqref="L31:L33">
    <cfRule type="expression" dxfId="154" priority="182" stopIfTrue="1">
      <formula>C31=398</formula>
    </cfRule>
  </conditionalFormatting>
  <conditionalFormatting sqref="J31:J33">
    <cfRule type="expression" dxfId="153" priority="183" stopIfTrue="1">
      <formula>C31&lt;398</formula>
    </cfRule>
  </conditionalFormatting>
  <conditionalFormatting sqref="M31:M33">
    <cfRule type="expression" dxfId="152" priority="184" stopIfTrue="1">
      <formula>C31&lt;398</formula>
    </cfRule>
  </conditionalFormatting>
  <conditionalFormatting sqref="I34:I35">
    <cfRule type="expression" dxfId="151" priority="177" stopIfTrue="1">
      <formula>C34=398</formula>
    </cfRule>
  </conditionalFormatting>
  <conditionalFormatting sqref="L34:L35">
    <cfRule type="expression" dxfId="150" priority="178" stopIfTrue="1">
      <formula>C34=398</formula>
    </cfRule>
  </conditionalFormatting>
  <conditionalFormatting sqref="J34:J35">
    <cfRule type="expression" dxfId="149" priority="179" stopIfTrue="1">
      <formula>C34&lt;398</formula>
    </cfRule>
  </conditionalFormatting>
  <conditionalFormatting sqref="M34:M35">
    <cfRule type="expression" dxfId="148" priority="180" stopIfTrue="1">
      <formula>C34&lt;398</formula>
    </cfRule>
  </conditionalFormatting>
  <conditionalFormatting sqref="I67:I106">
    <cfRule type="expression" dxfId="147" priority="137" stopIfTrue="1">
      <formula>C67=398</formula>
    </cfRule>
  </conditionalFormatting>
  <conditionalFormatting sqref="L67:L106">
    <cfRule type="expression" dxfId="146" priority="138" stopIfTrue="1">
      <formula>C67=398</formula>
    </cfRule>
  </conditionalFormatting>
  <conditionalFormatting sqref="J67:J106">
    <cfRule type="expression" dxfId="145" priority="139" stopIfTrue="1">
      <formula>C67&lt;398</formula>
    </cfRule>
  </conditionalFormatting>
  <conditionalFormatting sqref="M67:M106">
    <cfRule type="expression" dxfId="144" priority="140" stopIfTrue="1">
      <formula>C67&lt;398</formula>
    </cfRule>
  </conditionalFormatting>
  <conditionalFormatting sqref="I41:I42">
    <cfRule type="expression" dxfId="143" priority="165" stopIfTrue="1">
      <formula>C41=398</formula>
    </cfRule>
  </conditionalFormatting>
  <conditionalFormatting sqref="L41:L42">
    <cfRule type="expression" dxfId="142" priority="166" stopIfTrue="1">
      <formula>C41=398</formula>
    </cfRule>
  </conditionalFormatting>
  <conditionalFormatting sqref="J41:J42">
    <cfRule type="expression" dxfId="141" priority="167" stopIfTrue="1">
      <formula>C41&lt;398</formula>
    </cfRule>
  </conditionalFormatting>
  <conditionalFormatting sqref="M41:M42">
    <cfRule type="expression" dxfId="140" priority="168" stopIfTrue="1">
      <formula>C41&lt;398</formula>
    </cfRule>
  </conditionalFormatting>
  <conditionalFormatting sqref="I112">
    <cfRule type="expression" dxfId="139" priority="121" stopIfTrue="1">
      <formula>C112=398</formula>
    </cfRule>
  </conditionalFormatting>
  <conditionalFormatting sqref="I107:I108">
    <cfRule type="expression" dxfId="138" priority="133" stopIfTrue="1">
      <formula>C107=398</formula>
    </cfRule>
  </conditionalFormatting>
  <conditionalFormatting sqref="L112">
    <cfRule type="expression" dxfId="137" priority="122" stopIfTrue="1">
      <formula>C112=398</formula>
    </cfRule>
  </conditionalFormatting>
  <conditionalFormatting sqref="J112">
    <cfRule type="expression" dxfId="136" priority="123" stopIfTrue="1">
      <formula>C112&lt;398</formula>
    </cfRule>
  </conditionalFormatting>
  <conditionalFormatting sqref="M112">
    <cfRule type="expression" dxfId="135" priority="124" stopIfTrue="1">
      <formula>C112&lt;398</formula>
    </cfRule>
  </conditionalFormatting>
  <conditionalFormatting sqref="I113">
    <cfRule type="expression" dxfId="134" priority="117" stopIfTrue="1">
      <formula>C113=398</formula>
    </cfRule>
  </conditionalFormatting>
  <conditionalFormatting sqref="L113">
    <cfRule type="expression" dxfId="133" priority="118" stopIfTrue="1">
      <formula>C113=398</formula>
    </cfRule>
  </conditionalFormatting>
  <conditionalFormatting sqref="J113">
    <cfRule type="expression" dxfId="132" priority="119" stopIfTrue="1">
      <formula>C113&lt;398</formula>
    </cfRule>
  </conditionalFormatting>
  <conditionalFormatting sqref="M113">
    <cfRule type="expression" dxfId="131" priority="120" stopIfTrue="1">
      <formula>C113&lt;398</formula>
    </cfRule>
  </conditionalFormatting>
  <conditionalFormatting sqref="I116:I121 I123:I125">
    <cfRule type="expression" dxfId="130" priority="113" stopIfTrue="1">
      <formula>C116=398</formula>
    </cfRule>
  </conditionalFormatting>
  <conditionalFormatting sqref="L116:L121 L123:L125">
    <cfRule type="expression" dxfId="129" priority="114" stopIfTrue="1">
      <formula>C116=398</formula>
    </cfRule>
  </conditionalFormatting>
  <conditionalFormatting sqref="J116:J121 J123:J125">
    <cfRule type="expression" dxfId="128" priority="115" stopIfTrue="1">
      <formula>C116&lt;398</formula>
    </cfRule>
  </conditionalFormatting>
  <conditionalFormatting sqref="M116:M121 M123:M125">
    <cfRule type="expression" dxfId="127" priority="116" stopIfTrue="1">
      <formula>C116&lt;398</formula>
    </cfRule>
  </conditionalFormatting>
  <conditionalFormatting sqref="I198:I199">
    <cfRule type="expression" dxfId="126" priority="85" stopIfTrue="1">
      <formula>C198=398</formula>
    </cfRule>
  </conditionalFormatting>
  <conditionalFormatting sqref="L198:L199">
    <cfRule type="expression" dxfId="125" priority="86" stopIfTrue="1">
      <formula>C198=398</formula>
    </cfRule>
  </conditionalFormatting>
  <conditionalFormatting sqref="J198:J199">
    <cfRule type="expression" dxfId="124" priority="87" stopIfTrue="1">
      <formula>C198&lt;398</formula>
    </cfRule>
  </conditionalFormatting>
  <conditionalFormatting sqref="M198:M199">
    <cfRule type="expression" dxfId="123" priority="88" stopIfTrue="1">
      <formula>C198&lt;398</formula>
    </cfRule>
  </conditionalFormatting>
  <conditionalFormatting sqref="I60:I63">
    <cfRule type="expression" dxfId="122" priority="145" stopIfTrue="1">
      <formula>C60=398</formula>
    </cfRule>
  </conditionalFormatting>
  <conditionalFormatting sqref="L60:L63">
    <cfRule type="expression" dxfId="121" priority="146" stopIfTrue="1">
      <formula>C60=398</formula>
    </cfRule>
  </conditionalFormatting>
  <conditionalFormatting sqref="J60:J63">
    <cfRule type="expression" dxfId="120" priority="147" stopIfTrue="1">
      <formula>C60&lt;398</formula>
    </cfRule>
  </conditionalFormatting>
  <conditionalFormatting sqref="M60:M63">
    <cfRule type="expression" dxfId="119" priority="148" stopIfTrue="1">
      <formula>C60&lt;398</formula>
    </cfRule>
  </conditionalFormatting>
  <conditionalFormatting sqref="I64:I66">
    <cfRule type="expression" dxfId="118" priority="141" stopIfTrue="1">
      <formula>C64=398</formula>
    </cfRule>
  </conditionalFormatting>
  <conditionalFormatting sqref="L64:L66">
    <cfRule type="expression" dxfId="117" priority="142" stopIfTrue="1">
      <formula>C64=398</formula>
    </cfRule>
  </conditionalFormatting>
  <conditionalFormatting sqref="J64:J66">
    <cfRule type="expression" dxfId="116" priority="143" stopIfTrue="1">
      <formula>C64&lt;398</formula>
    </cfRule>
  </conditionalFormatting>
  <conditionalFormatting sqref="M64:M66">
    <cfRule type="expression" dxfId="115" priority="144" stopIfTrue="1">
      <formula>C64&lt;398</formula>
    </cfRule>
  </conditionalFormatting>
  <conditionalFormatting sqref="I169:I188">
    <cfRule type="expression" dxfId="114" priority="97" stopIfTrue="1">
      <formula>C169=398</formula>
    </cfRule>
  </conditionalFormatting>
  <conditionalFormatting sqref="L169:L188">
    <cfRule type="expression" dxfId="113" priority="98" stopIfTrue="1">
      <formula>C169=398</formula>
    </cfRule>
  </conditionalFormatting>
  <conditionalFormatting sqref="J169:J188">
    <cfRule type="expression" dxfId="112" priority="99" stopIfTrue="1">
      <formula>C169&lt;398</formula>
    </cfRule>
  </conditionalFormatting>
  <conditionalFormatting sqref="M169:M188">
    <cfRule type="expression" dxfId="111" priority="100" stopIfTrue="1">
      <formula>C169&lt;398</formula>
    </cfRule>
  </conditionalFormatting>
  <conditionalFormatting sqref="I203:I207">
    <cfRule type="expression" dxfId="110" priority="73" stopIfTrue="1">
      <formula>C203=398</formula>
    </cfRule>
  </conditionalFormatting>
  <conditionalFormatting sqref="I233:I238">
    <cfRule type="expression" dxfId="109" priority="57" stopIfTrue="1">
      <formula>C233=398</formula>
    </cfRule>
  </conditionalFormatting>
  <conditionalFormatting sqref="L107:L108">
    <cfRule type="expression" dxfId="108" priority="134" stopIfTrue="1">
      <formula>C107=398</formula>
    </cfRule>
  </conditionalFormatting>
  <conditionalFormatting sqref="J107:J108">
    <cfRule type="expression" dxfId="107" priority="135" stopIfTrue="1">
      <formula>C107&lt;398</formula>
    </cfRule>
  </conditionalFormatting>
  <conditionalFormatting sqref="M107:M108">
    <cfRule type="expression" dxfId="106" priority="136" stopIfTrue="1">
      <formula>C107&lt;398</formula>
    </cfRule>
  </conditionalFormatting>
  <conditionalFormatting sqref="I114:I115">
    <cfRule type="expression" dxfId="105" priority="129" stopIfTrue="1">
      <formula>C114=398</formula>
    </cfRule>
  </conditionalFormatting>
  <conditionalFormatting sqref="L114:L115">
    <cfRule type="expression" dxfId="104" priority="130" stopIfTrue="1">
      <formula>C114=398</formula>
    </cfRule>
  </conditionalFormatting>
  <conditionalFormatting sqref="J114:J115">
    <cfRule type="expression" dxfId="103" priority="131" stopIfTrue="1">
      <formula>C114&lt;398</formula>
    </cfRule>
  </conditionalFormatting>
  <conditionalFormatting sqref="M114:M115">
    <cfRule type="expression" dxfId="102" priority="132" stopIfTrue="1">
      <formula>C114&lt;398</formula>
    </cfRule>
  </conditionalFormatting>
  <conditionalFormatting sqref="I109:I111">
    <cfRule type="expression" dxfId="101" priority="125" stopIfTrue="1">
      <formula>C109=398</formula>
    </cfRule>
  </conditionalFormatting>
  <conditionalFormatting sqref="L109:L111">
    <cfRule type="expression" dxfId="100" priority="126" stopIfTrue="1">
      <formula>C109=398</formula>
    </cfRule>
  </conditionalFormatting>
  <conditionalFormatting sqref="J109:J111">
    <cfRule type="expression" dxfId="99" priority="127" stopIfTrue="1">
      <formula>C109&lt;398</formula>
    </cfRule>
  </conditionalFormatting>
  <conditionalFormatting sqref="M109:M111">
    <cfRule type="expression" dxfId="98" priority="128" stopIfTrue="1">
      <formula>C109&lt;398</formula>
    </cfRule>
  </conditionalFormatting>
  <conditionalFormatting sqref="I189:I194">
    <cfRule type="expression" dxfId="97" priority="93" stopIfTrue="1">
      <formula>C189=398</formula>
    </cfRule>
  </conditionalFormatting>
  <conditionalFormatting sqref="L189:L194">
    <cfRule type="expression" dxfId="96" priority="94" stopIfTrue="1">
      <formula>C189=398</formula>
    </cfRule>
  </conditionalFormatting>
  <conditionalFormatting sqref="J189:J194">
    <cfRule type="expression" dxfId="95" priority="95" stopIfTrue="1">
      <formula>C189&lt;398</formula>
    </cfRule>
  </conditionalFormatting>
  <conditionalFormatting sqref="M189:M194">
    <cfRule type="expression" dxfId="94" priority="96" stopIfTrue="1">
      <formula>C189&lt;398</formula>
    </cfRule>
  </conditionalFormatting>
  <conditionalFormatting sqref="I195:I197">
    <cfRule type="expression" dxfId="93" priority="89" stopIfTrue="1">
      <formula>C195=398</formula>
    </cfRule>
  </conditionalFormatting>
  <conditionalFormatting sqref="L195:L197">
    <cfRule type="expression" dxfId="92" priority="90" stopIfTrue="1">
      <formula>C195=398</formula>
    </cfRule>
  </conditionalFormatting>
  <conditionalFormatting sqref="J195:J197">
    <cfRule type="expression" dxfId="91" priority="91" stopIfTrue="1">
      <formula>C195&lt;398</formula>
    </cfRule>
  </conditionalFormatting>
  <conditionalFormatting sqref="M195:M197">
    <cfRule type="expression" dxfId="90" priority="92" stopIfTrue="1">
      <formula>C195&lt;398</formula>
    </cfRule>
  </conditionalFormatting>
  <conditionalFormatting sqref="I126:I149">
    <cfRule type="expression" dxfId="89" priority="105" stopIfTrue="1">
      <formula>C126=398</formula>
    </cfRule>
  </conditionalFormatting>
  <conditionalFormatting sqref="L126:L149">
    <cfRule type="expression" dxfId="88" priority="106" stopIfTrue="1">
      <formula>C126=398</formula>
    </cfRule>
  </conditionalFormatting>
  <conditionalFormatting sqref="J126:J149">
    <cfRule type="expression" dxfId="87" priority="107" stopIfTrue="1">
      <formula>C126&lt;398</formula>
    </cfRule>
  </conditionalFormatting>
  <conditionalFormatting sqref="M126:M149">
    <cfRule type="expression" dxfId="86" priority="108" stopIfTrue="1">
      <formula>C126&lt;398</formula>
    </cfRule>
  </conditionalFormatting>
  <conditionalFormatting sqref="I150:I168">
    <cfRule type="expression" dxfId="85" priority="101" stopIfTrue="1">
      <formula>C150=398</formula>
    </cfRule>
  </conditionalFormatting>
  <conditionalFormatting sqref="L150:L168">
    <cfRule type="expression" dxfId="84" priority="102" stopIfTrue="1">
      <formula>C150=398</formula>
    </cfRule>
  </conditionalFormatting>
  <conditionalFormatting sqref="J150:J168">
    <cfRule type="expression" dxfId="83" priority="103" stopIfTrue="1">
      <formula>C150&lt;398</formula>
    </cfRule>
  </conditionalFormatting>
  <conditionalFormatting sqref="M150:M168">
    <cfRule type="expression" dxfId="82" priority="104" stopIfTrue="1">
      <formula>C150&lt;398</formula>
    </cfRule>
  </conditionalFormatting>
  <conditionalFormatting sqref="I257:I258">
    <cfRule type="expression" dxfId="81" priority="33" stopIfTrue="1">
      <formula>C257=398</formula>
    </cfRule>
  </conditionalFormatting>
  <conditionalFormatting sqref="L203:L207">
    <cfRule type="expression" dxfId="80" priority="74" stopIfTrue="1">
      <formula>C203=398</formula>
    </cfRule>
  </conditionalFormatting>
  <conditionalFormatting sqref="J203:J207">
    <cfRule type="expression" dxfId="79" priority="75" stopIfTrue="1">
      <formula>C203&lt;398</formula>
    </cfRule>
  </conditionalFormatting>
  <conditionalFormatting sqref="M203:M207">
    <cfRule type="expression" dxfId="78" priority="76" stopIfTrue="1">
      <formula>C203&lt;398</formula>
    </cfRule>
  </conditionalFormatting>
  <conditionalFormatting sqref="I200:I202 I216">
    <cfRule type="expression" dxfId="77" priority="81" stopIfTrue="1">
      <formula>C200=398</formula>
    </cfRule>
  </conditionalFormatting>
  <conditionalFormatting sqref="L200:L202 L216">
    <cfRule type="expression" dxfId="76" priority="82" stopIfTrue="1">
      <formula>C200=398</formula>
    </cfRule>
  </conditionalFormatting>
  <conditionalFormatting sqref="J200:J202 J216">
    <cfRule type="expression" dxfId="75" priority="83" stopIfTrue="1">
      <formula>C200&lt;398</formula>
    </cfRule>
  </conditionalFormatting>
  <conditionalFormatting sqref="M200:M202 M216">
    <cfRule type="expression" dxfId="74" priority="84" stopIfTrue="1">
      <formula>C200&lt;398</formula>
    </cfRule>
  </conditionalFormatting>
  <conditionalFormatting sqref="I208:I213">
    <cfRule type="expression" dxfId="73" priority="77" stopIfTrue="1">
      <formula>C208=398</formula>
    </cfRule>
  </conditionalFormatting>
  <conditionalFormatting sqref="L208:L213">
    <cfRule type="expression" dxfId="72" priority="78" stopIfTrue="1">
      <formula>C208=398</formula>
    </cfRule>
  </conditionalFormatting>
  <conditionalFormatting sqref="J208:J213">
    <cfRule type="expression" dxfId="71" priority="79" stopIfTrue="1">
      <formula>C208&lt;398</formula>
    </cfRule>
  </conditionalFormatting>
  <conditionalFormatting sqref="M208:M213">
    <cfRule type="expression" dxfId="70" priority="80" stopIfTrue="1">
      <formula>C208&lt;398</formula>
    </cfRule>
  </conditionalFormatting>
  <conditionalFormatting sqref="I214:I215">
    <cfRule type="expression" dxfId="69" priority="69" stopIfTrue="1">
      <formula>C214=398</formula>
    </cfRule>
  </conditionalFormatting>
  <conditionalFormatting sqref="L214:L215">
    <cfRule type="expression" dxfId="68" priority="70" stopIfTrue="1">
      <formula>C214=398</formula>
    </cfRule>
  </conditionalFormatting>
  <conditionalFormatting sqref="J214:J215">
    <cfRule type="expression" dxfId="67" priority="71" stopIfTrue="1">
      <formula>C214&lt;398</formula>
    </cfRule>
  </conditionalFormatting>
  <conditionalFormatting sqref="M214:M215">
    <cfRule type="expression" dxfId="66" priority="72" stopIfTrue="1">
      <formula>C214&lt;398</formula>
    </cfRule>
  </conditionalFormatting>
  <conditionalFormatting sqref="I217:I218">
    <cfRule type="expression" dxfId="65" priority="65" stopIfTrue="1">
      <formula>C217=398</formula>
    </cfRule>
  </conditionalFormatting>
  <conditionalFormatting sqref="L217:L218">
    <cfRule type="expression" dxfId="64" priority="66" stopIfTrue="1">
      <formula>C217=398</formula>
    </cfRule>
  </conditionalFormatting>
  <conditionalFormatting sqref="J217:J218">
    <cfRule type="expression" dxfId="63" priority="67" stopIfTrue="1">
      <formula>C217&lt;398</formula>
    </cfRule>
  </conditionalFormatting>
  <conditionalFormatting sqref="M217:M218">
    <cfRule type="expression" dxfId="62" priority="68" stopIfTrue="1">
      <formula>C217&lt;398</formula>
    </cfRule>
  </conditionalFormatting>
  <conditionalFormatting sqref="I231:I232">
    <cfRule type="expression" dxfId="61" priority="61" stopIfTrue="1">
      <formula>C231=398</formula>
    </cfRule>
  </conditionalFormatting>
  <conditionalFormatting sqref="L231:L232">
    <cfRule type="expression" dxfId="60" priority="62" stopIfTrue="1">
      <formula>C231=398</formula>
    </cfRule>
  </conditionalFormatting>
  <conditionalFormatting sqref="J231:J232">
    <cfRule type="expression" dxfId="59" priority="63" stopIfTrue="1">
      <formula>C231&lt;398</formula>
    </cfRule>
  </conditionalFormatting>
  <conditionalFormatting sqref="M231:M232">
    <cfRule type="expression" dxfId="58" priority="64" stopIfTrue="1">
      <formula>C231&lt;398</formula>
    </cfRule>
  </conditionalFormatting>
  <conditionalFormatting sqref="L233:L238">
    <cfRule type="expression" dxfId="57" priority="58" stopIfTrue="1">
      <formula>C233=398</formula>
    </cfRule>
  </conditionalFormatting>
  <conditionalFormatting sqref="J233:J238">
    <cfRule type="expression" dxfId="56" priority="59" stopIfTrue="1">
      <formula>C233&lt;398</formula>
    </cfRule>
  </conditionalFormatting>
  <conditionalFormatting sqref="M233:M238">
    <cfRule type="expression" dxfId="55" priority="60" stopIfTrue="1">
      <formula>C233&lt;398</formula>
    </cfRule>
  </conditionalFormatting>
  <conditionalFormatting sqref="I239:I240">
    <cfRule type="expression" dxfId="54" priority="53" stopIfTrue="1">
      <formula>C239=398</formula>
    </cfRule>
  </conditionalFormatting>
  <conditionalFormatting sqref="L239:L240">
    <cfRule type="expression" dxfId="53" priority="54" stopIfTrue="1">
      <formula>C239=398</formula>
    </cfRule>
  </conditionalFormatting>
  <conditionalFormatting sqref="J239:J240">
    <cfRule type="expression" dxfId="52" priority="55" stopIfTrue="1">
      <formula>C239&lt;398</formula>
    </cfRule>
  </conditionalFormatting>
  <conditionalFormatting sqref="M239:M240">
    <cfRule type="expression" dxfId="51" priority="56" stopIfTrue="1">
      <formula>C239&lt;398</formula>
    </cfRule>
  </conditionalFormatting>
  <conditionalFormatting sqref="I241:I242">
    <cfRule type="expression" dxfId="50" priority="49" stopIfTrue="1">
      <formula>C241=398</formula>
    </cfRule>
  </conditionalFormatting>
  <conditionalFormatting sqref="L241:L242">
    <cfRule type="expression" dxfId="49" priority="50" stopIfTrue="1">
      <formula>C241=398</formula>
    </cfRule>
  </conditionalFormatting>
  <conditionalFormatting sqref="J241:J242">
    <cfRule type="expression" dxfId="48" priority="51" stopIfTrue="1">
      <formula>C241&lt;398</formula>
    </cfRule>
  </conditionalFormatting>
  <conditionalFormatting sqref="M241:M242">
    <cfRule type="expression" dxfId="47" priority="52" stopIfTrue="1">
      <formula>C241&lt;398</formula>
    </cfRule>
  </conditionalFormatting>
  <conditionalFormatting sqref="I243:I244">
    <cfRule type="expression" dxfId="46" priority="45" stopIfTrue="1">
      <formula>C243=398</formula>
    </cfRule>
  </conditionalFormatting>
  <conditionalFormatting sqref="L243:L244">
    <cfRule type="expression" dxfId="45" priority="46" stopIfTrue="1">
      <formula>C243=398</formula>
    </cfRule>
  </conditionalFormatting>
  <conditionalFormatting sqref="J243:J244">
    <cfRule type="expression" dxfId="44" priority="47" stopIfTrue="1">
      <formula>C243&lt;398</formula>
    </cfRule>
  </conditionalFormatting>
  <conditionalFormatting sqref="M243:M244">
    <cfRule type="expression" dxfId="43" priority="48" stopIfTrue="1">
      <formula>C243&lt;398</formula>
    </cfRule>
  </conditionalFormatting>
  <conditionalFormatting sqref="I245:I246">
    <cfRule type="expression" dxfId="42" priority="41" stopIfTrue="1">
      <formula>C245=398</formula>
    </cfRule>
  </conditionalFormatting>
  <conditionalFormatting sqref="L245:L246">
    <cfRule type="expression" dxfId="41" priority="42" stopIfTrue="1">
      <formula>C245=398</formula>
    </cfRule>
  </conditionalFormatting>
  <conditionalFormatting sqref="J245:J246">
    <cfRule type="expression" dxfId="40" priority="43" stopIfTrue="1">
      <formula>C245&lt;398</formula>
    </cfRule>
  </conditionalFormatting>
  <conditionalFormatting sqref="M245:M246">
    <cfRule type="expression" dxfId="39" priority="44" stopIfTrue="1">
      <formula>C245&lt;398</formula>
    </cfRule>
  </conditionalFormatting>
  <conditionalFormatting sqref="I247:I256">
    <cfRule type="expression" dxfId="38" priority="37" stopIfTrue="1">
      <formula>C247=398</formula>
    </cfRule>
  </conditionalFormatting>
  <conditionalFormatting sqref="L247:L256">
    <cfRule type="expression" dxfId="37" priority="38" stopIfTrue="1">
      <formula>C247=398</formula>
    </cfRule>
  </conditionalFormatting>
  <conditionalFormatting sqref="J247:J256">
    <cfRule type="expression" dxfId="36" priority="39" stopIfTrue="1">
      <formula>C247&lt;398</formula>
    </cfRule>
  </conditionalFormatting>
  <conditionalFormatting sqref="M247:M256">
    <cfRule type="expression" dxfId="35" priority="40" stopIfTrue="1">
      <formula>C247&lt;398</formula>
    </cfRule>
  </conditionalFormatting>
  <conditionalFormatting sqref="L257:L258">
    <cfRule type="expression" dxfId="34" priority="34" stopIfTrue="1">
      <formula>C257=398</formula>
    </cfRule>
  </conditionalFormatting>
  <conditionalFormatting sqref="J257:J258">
    <cfRule type="expression" dxfId="33" priority="35" stopIfTrue="1">
      <formula>C257&lt;398</formula>
    </cfRule>
  </conditionalFormatting>
  <conditionalFormatting sqref="M257:M258">
    <cfRule type="expression" dxfId="32" priority="36" stopIfTrue="1">
      <formula>C257&lt;398</formula>
    </cfRule>
  </conditionalFormatting>
  <conditionalFormatting sqref="I259:I271">
    <cfRule type="expression" dxfId="31" priority="29" stopIfTrue="1">
      <formula>C259=398</formula>
    </cfRule>
  </conditionalFormatting>
  <conditionalFormatting sqref="L259:L271">
    <cfRule type="expression" dxfId="30" priority="30" stopIfTrue="1">
      <formula>C259=398</formula>
    </cfRule>
  </conditionalFormatting>
  <conditionalFormatting sqref="J259:J271">
    <cfRule type="expression" dxfId="29" priority="31" stopIfTrue="1">
      <formula>C259&lt;398</formula>
    </cfRule>
  </conditionalFormatting>
  <conditionalFormatting sqref="M259:M271">
    <cfRule type="expression" dxfId="28" priority="32" stopIfTrue="1">
      <formula>C259&lt;398</formula>
    </cfRule>
  </conditionalFormatting>
  <conditionalFormatting sqref="I272:I274">
    <cfRule type="expression" dxfId="27" priority="25" stopIfTrue="1">
      <formula>C272=398</formula>
    </cfRule>
  </conditionalFormatting>
  <conditionalFormatting sqref="L272:L274">
    <cfRule type="expression" dxfId="26" priority="26" stopIfTrue="1">
      <formula>C272=398</formula>
    </cfRule>
  </conditionalFormatting>
  <conditionalFormatting sqref="J272:J274">
    <cfRule type="expression" dxfId="25" priority="27" stopIfTrue="1">
      <formula>C272&lt;398</formula>
    </cfRule>
  </conditionalFormatting>
  <conditionalFormatting sqref="M272:M274">
    <cfRule type="expression" dxfId="24" priority="28" stopIfTrue="1">
      <formula>C272&lt;398</formula>
    </cfRule>
  </conditionalFormatting>
  <conditionalFormatting sqref="I275:I277">
    <cfRule type="expression" dxfId="23" priority="21" stopIfTrue="1">
      <formula>C275=398</formula>
    </cfRule>
  </conditionalFormatting>
  <conditionalFormatting sqref="L275:L277">
    <cfRule type="expression" dxfId="22" priority="22" stopIfTrue="1">
      <formula>C275=398</formula>
    </cfRule>
  </conditionalFormatting>
  <conditionalFormatting sqref="J275:J277">
    <cfRule type="expression" dxfId="21" priority="23" stopIfTrue="1">
      <formula>C275&lt;398</formula>
    </cfRule>
  </conditionalFormatting>
  <conditionalFormatting sqref="M275:M277">
    <cfRule type="expression" dxfId="20" priority="24" stopIfTrue="1">
      <formula>C275&lt;398</formula>
    </cfRule>
  </conditionalFormatting>
  <conditionalFormatting sqref="I278:I280">
    <cfRule type="expression" dxfId="19" priority="17" stopIfTrue="1">
      <formula>C278=398</formula>
    </cfRule>
  </conditionalFormatting>
  <conditionalFormatting sqref="L278:L280">
    <cfRule type="expression" dxfId="18" priority="18" stopIfTrue="1">
      <formula>C278=398</formula>
    </cfRule>
  </conditionalFormatting>
  <conditionalFormatting sqref="J278:J280">
    <cfRule type="expression" dxfId="17" priority="19" stopIfTrue="1">
      <formula>C278&lt;398</formula>
    </cfRule>
  </conditionalFormatting>
  <conditionalFormatting sqref="M278:M280">
    <cfRule type="expression" dxfId="16" priority="20" stopIfTrue="1">
      <formula>C278&lt;398</formula>
    </cfRule>
  </conditionalFormatting>
  <conditionalFormatting sqref="I281:I282">
    <cfRule type="expression" dxfId="15" priority="13" stopIfTrue="1">
      <formula>C281=398</formula>
    </cfRule>
  </conditionalFormatting>
  <conditionalFormatting sqref="L281:L282">
    <cfRule type="expression" dxfId="14" priority="14" stopIfTrue="1">
      <formula>C281=398</formula>
    </cfRule>
  </conditionalFormatting>
  <conditionalFormatting sqref="J281:J282">
    <cfRule type="expression" dxfId="13" priority="15" stopIfTrue="1">
      <formula>C281&lt;398</formula>
    </cfRule>
  </conditionalFormatting>
  <conditionalFormatting sqref="M281:M282">
    <cfRule type="expression" dxfId="12" priority="16" stopIfTrue="1">
      <formula>C281&lt;398</formula>
    </cfRule>
  </conditionalFormatting>
  <conditionalFormatting sqref="I283:I284">
    <cfRule type="expression" dxfId="11" priority="9" stopIfTrue="1">
      <formula>C283=398</formula>
    </cfRule>
  </conditionalFormatting>
  <conditionalFormatting sqref="L283:L284">
    <cfRule type="expression" dxfId="10" priority="10" stopIfTrue="1">
      <formula>C283=398</formula>
    </cfRule>
  </conditionalFormatting>
  <conditionalFormatting sqref="J283:J284">
    <cfRule type="expression" dxfId="9" priority="11" stopIfTrue="1">
      <formula>C283&lt;398</formula>
    </cfRule>
  </conditionalFormatting>
  <conditionalFormatting sqref="M283:M284">
    <cfRule type="expression" dxfId="8" priority="12" stopIfTrue="1">
      <formula>C283&lt;398</formula>
    </cfRule>
  </conditionalFormatting>
  <conditionalFormatting sqref="I285:I286">
    <cfRule type="expression" dxfId="7" priority="5" stopIfTrue="1">
      <formula>C285=398</formula>
    </cfRule>
  </conditionalFormatting>
  <conditionalFormatting sqref="L285:L286">
    <cfRule type="expression" dxfId="6" priority="6" stopIfTrue="1">
      <formula>C285=398</formula>
    </cfRule>
  </conditionalFormatting>
  <conditionalFormatting sqref="J285:J286">
    <cfRule type="expression" dxfId="5" priority="7" stopIfTrue="1">
      <formula>C285&lt;398</formula>
    </cfRule>
  </conditionalFormatting>
  <conditionalFormatting sqref="M285:M286">
    <cfRule type="expression" dxfId="4" priority="8" stopIfTrue="1">
      <formula>C285&lt;398</formula>
    </cfRule>
  </conditionalFormatting>
  <conditionalFormatting sqref="I287:I288">
    <cfRule type="expression" dxfId="3" priority="1" stopIfTrue="1">
      <formula>C287=398</formula>
    </cfRule>
  </conditionalFormatting>
  <conditionalFormatting sqref="L287:L288">
    <cfRule type="expression" dxfId="2" priority="2" stopIfTrue="1">
      <formula>C287=398</formula>
    </cfRule>
  </conditionalFormatting>
  <conditionalFormatting sqref="J287:J288">
    <cfRule type="expression" dxfId="1" priority="3" stopIfTrue="1">
      <formula>C287&lt;398</formula>
    </cfRule>
  </conditionalFormatting>
  <conditionalFormatting sqref="M287:M288">
    <cfRule type="expression" dxfId="0" priority="4" stopIfTrue="1">
      <formula>C287&lt;398</formula>
    </cfRule>
  </conditionalFormatting>
  <pageMargins left="0.45" right="0.35" top="0.78740157480314965" bottom="0.78740157480314965" header="0.31496062992125984" footer="0.31496062992125984"/>
  <pageSetup paperSize="9" scale="75" fitToHeight="0" orientation="landscape" r:id="rId1"/>
  <headerFooter>
    <oddFooter>&amp;Cstrana &amp;P</oddFooter>
  </headerFooter>
  <rowBreaks count="6" manualBreakCount="6">
    <brk id="106" max="16383" man="1"/>
    <brk id="124" max="16383" man="1"/>
    <brk id="224" max="16383" man="1"/>
    <brk id="232" max="16383" man="1"/>
    <brk id="271" max="16383" man="1"/>
    <brk id="2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2_čtení</vt:lpstr>
      <vt:lpstr>'2_čtení'!Názvy_tisku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Jelinek Petr</cp:lastModifiedBy>
  <cp:lastPrinted>2017-12-16T14:51:53Z</cp:lastPrinted>
  <dcterms:created xsi:type="dcterms:W3CDTF">1997-11-14T10:56:51Z</dcterms:created>
  <dcterms:modified xsi:type="dcterms:W3CDTF">2017-12-18T08:40:13Z</dcterms:modified>
</cp:coreProperties>
</file>